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10.0.0.3\Documents\1. Business Folder\Branding\Web site\Business Uploads\"/>
    </mc:Choice>
  </mc:AlternateContent>
  <bookViews>
    <workbookView xWindow="0" yWindow="0" windowWidth="28800" windowHeight="12900"/>
  </bookViews>
  <sheets>
    <sheet name="1.  Guidance Budget" sheetId="8" r:id="rId1"/>
    <sheet name="2.  Case Profile"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4" i="8" l="1"/>
  <c r="U129" i="8"/>
  <c r="U91" i="8"/>
  <c r="U92" i="8"/>
  <c r="U74" i="8"/>
  <c r="U73" i="8"/>
  <c r="O56" i="8"/>
  <c r="I56" i="8"/>
  <c r="C56" i="8"/>
  <c r="S73" i="8" l="1"/>
  <c r="W56" i="8"/>
  <c r="AA91" i="8"/>
  <c r="AA73" i="8"/>
  <c r="Z142" i="8"/>
  <c r="Z86" i="8" l="1"/>
  <c r="W86" i="8"/>
  <c r="Z68" i="8"/>
  <c r="W68" i="8"/>
  <c r="K51" i="8"/>
  <c r="K35" i="8" l="1"/>
  <c r="N35" i="8"/>
  <c r="Z19" i="8"/>
  <c r="U24" i="8" s="1"/>
  <c r="U25" i="8" s="1"/>
  <c r="K19" i="8"/>
  <c r="T19" i="8"/>
  <c r="Q19" i="8"/>
  <c r="E19" i="8"/>
  <c r="H19" i="8"/>
  <c r="N19" i="8"/>
  <c r="W142" i="8"/>
  <c r="U147" i="8" s="1"/>
  <c r="U148" i="8" s="1"/>
  <c r="T142" i="8"/>
  <c r="Q142" i="8"/>
  <c r="N142" i="8"/>
  <c r="K142" i="8"/>
  <c r="I147" i="8" s="1"/>
  <c r="I148" i="8" s="1"/>
  <c r="H142" i="8"/>
  <c r="E142" i="8"/>
  <c r="T124" i="8"/>
  <c r="W124" i="8"/>
  <c r="Z124" i="8"/>
  <c r="E124" i="8"/>
  <c r="H124" i="8"/>
  <c r="K124" i="8"/>
  <c r="N124" i="8"/>
  <c r="Q124" i="8"/>
  <c r="Z104" i="8"/>
  <c r="U109" i="8"/>
  <c r="U110" i="8" s="1"/>
  <c r="T104" i="8"/>
  <c r="Q104" i="8"/>
  <c r="N104" i="8"/>
  <c r="K104" i="8"/>
  <c r="I109" i="8" s="1"/>
  <c r="I110" i="8" s="1"/>
  <c r="H104" i="8"/>
  <c r="E104" i="8"/>
  <c r="T51" i="8"/>
  <c r="Q51" i="8"/>
  <c r="N51" i="8"/>
  <c r="H51" i="8"/>
  <c r="E51" i="8"/>
  <c r="Z35" i="8"/>
  <c r="W35" i="8"/>
  <c r="T35" i="8"/>
  <c r="Q35" i="8"/>
  <c r="H35" i="8"/>
  <c r="E35" i="8"/>
  <c r="C57" i="8" l="1"/>
  <c r="C147" i="8"/>
  <c r="C24" i="8"/>
  <c r="O147" i="8"/>
  <c r="O148" i="8" s="1"/>
  <c r="O129" i="8"/>
  <c r="O130" i="8" s="1"/>
  <c r="C129" i="8"/>
  <c r="C109" i="8"/>
  <c r="O109" i="8"/>
  <c r="O110" i="8" s="1"/>
  <c r="I129" i="8"/>
  <c r="I130" i="8" s="1"/>
  <c r="U130" i="8"/>
  <c r="C25" i="8"/>
  <c r="O57" i="8"/>
  <c r="I57" i="8"/>
  <c r="O40" i="8"/>
  <c r="O41" i="8" s="1"/>
  <c r="I40" i="8"/>
  <c r="I41" i="8" s="1"/>
  <c r="C40" i="8"/>
  <c r="U40" i="8"/>
  <c r="U41" i="8" s="1"/>
  <c r="O24" i="8"/>
  <c r="O25" i="8" s="1"/>
  <c r="I24" i="8"/>
  <c r="I25" i="8" s="1"/>
  <c r="G179" i="8"/>
  <c r="W57" i="8" l="1"/>
  <c r="S74" i="8"/>
  <c r="AA25" i="8"/>
  <c r="C110" i="8"/>
  <c r="AA110" i="8" s="1"/>
  <c r="AA109" i="8"/>
  <c r="AA92" i="8"/>
  <c r="AA74" i="8"/>
  <c r="C130" i="8"/>
  <c r="AA130" i="8" s="1"/>
  <c r="AA129" i="8"/>
  <c r="AA24" i="8"/>
  <c r="C148" i="8"/>
  <c r="AA148" i="8" s="1"/>
  <c r="AA147" i="8"/>
  <c r="AA40" i="8"/>
  <c r="S91" i="8"/>
  <c r="S92" i="8"/>
  <c r="C41" i="8"/>
  <c r="AA41" i="8" s="1"/>
  <c r="G166" i="8"/>
  <c r="N152" i="8" l="1"/>
  <c r="N114" i="8"/>
  <c r="O152" i="8"/>
  <c r="O114" i="8"/>
</calcChain>
</file>

<file path=xl/sharedStrings.xml><?xml version="1.0" encoding="utf-8"?>
<sst xmlns="http://schemas.openxmlformats.org/spreadsheetml/2006/main" count="271" uniqueCount="176">
  <si>
    <t>Text page count</t>
  </si>
  <si>
    <t>Drawings sheets</t>
  </si>
  <si>
    <t>Extant claim count</t>
  </si>
  <si>
    <t>Text language</t>
  </si>
  <si>
    <t>EN</t>
  </si>
  <si>
    <t>[US style]</t>
  </si>
  <si>
    <t>[no text]</t>
  </si>
  <si>
    <t>Claims word count</t>
  </si>
  <si>
    <t>Albania</t>
  </si>
  <si>
    <t>Belgium</t>
  </si>
  <si>
    <t>Switzerland</t>
  </si>
  <si>
    <t>Denmark</t>
  </si>
  <si>
    <t>Germany</t>
  </si>
  <si>
    <t>Estonia</t>
  </si>
  <si>
    <t>Finland</t>
  </si>
  <si>
    <t>France</t>
  </si>
  <si>
    <t>UK</t>
  </si>
  <si>
    <t>Greece</t>
  </si>
  <si>
    <t>Croatia</t>
  </si>
  <si>
    <t>Hungary</t>
  </si>
  <si>
    <t>Eire</t>
  </si>
  <si>
    <t>Iceland</t>
  </si>
  <si>
    <t>Lithuania</t>
  </si>
  <si>
    <t>Latvia</t>
  </si>
  <si>
    <t>Monaco</t>
  </si>
  <si>
    <t>Malta</t>
  </si>
  <si>
    <t>Netherlands</t>
  </si>
  <si>
    <t>Norway</t>
  </si>
  <si>
    <t>Poland</t>
  </si>
  <si>
    <t>Portugal</t>
  </si>
  <si>
    <t>Sweden</t>
  </si>
  <si>
    <t>£</t>
  </si>
  <si>
    <t>Subject matter</t>
  </si>
  <si>
    <t>mechanical</t>
  </si>
  <si>
    <t>Enter EPC Phase</t>
  </si>
  <si>
    <t>Bibliographic Publication</t>
  </si>
  <si>
    <t>Report</t>
  </si>
  <si>
    <t>Pay fees</t>
  </si>
  <si>
    <t>Report response</t>
  </si>
  <si>
    <t>Report Biblio</t>
  </si>
  <si>
    <t xml:space="preserve">Renewal  </t>
  </si>
  <si>
    <t>Notices</t>
  </si>
  <si>
    <t>Renew</t>
  </si>
  <si>
    <t>Report renewal</t>
  </si>
  <si>
    <t>Renewal</t>
  </si>
  <si>
    <t>Claims translations</t>
  </si>
  <si>
    <t>Client reporting</t>
  </si>
  <si>
    <t>Report to client</t>
  </si>
  <si>
    <t>List A</t>
  </si>
  <si>
    <t>List B</t>
  </si>
  <si>
    <t>IMF GDP Rank</t>
  </si>
  <si>
    <t>LIST A</t>
  </si>
  <si>
    <t>LIST B</t>
  </si>
  <si>
    <t>Amend + respond</t>
  </si>
  <si>
    <t>Others</t>
  </si>
  <si>
    <t>OTHERS</t>
  </si>
  <si>
    <t>Liec'stein</t>
  </si>
  <si>
    <t>Lux'bourg</t>
  </si>
  <si>
    <t>Excluded from Budget at present</t>
  </si>
  <si>
    <t>Spain*</t>
  </si>
  <si>
    <t>Austria*</t>
  </si>
  <si>
    <t>Italy*</t>
  </si>
  <si>
    <t>Turkey*</t>
  </si>
  <si>
    <t xml:space="preserve">Response </t>
  </si>
  <si>
    <t>Report allowance</t>
  </si>
  <si>
    <t>Advice/costings</t>
  </si>
  <si>
    <t>Respond to Opinion</t>
  </si>
  <si>
    <t>Report Opinion</t>
  </si>
  <si>
    <t>Check Patent, records</t>
  </si>
  <si>
    <t>EPO Search Opinion</t>
  </si>
  <si>
    <t>Report Office Action</t>
  </si>
  <si>
    <t>Advice and costings</t>
  </si>
  <si>
    <t>Patent Issue Formalities</t>
  </si>
  <si>
    <t>National Phase Validation [3]</t>
  </si>
  <si>
    <t xml:space="preserve">  </t>
  </si>
  <si>
    <t xml:space="preserve">Patent Issue Formalities </t>
  </si>
  <si>
    <t>Application Allowance [1]</t>
  </si>
  <si>
    <t>Projected filed claim count</t>
  </si>
  <si>
    <t>Country of PCT filing</t>
  </si>
  <si>
    <t>United States</t>
  </si>
  <si>
    <t>None</t>
  </si>
  <si>
    <t>Description word count</t>
  </si>
  <si>
    <t>* see Note 4</t>
  </si>
  <si>
    <t>Renewal [2]</t>
  </si>
  <si>
    <t>Pamphlet intro pages</t>
  </si>
  <si>
    <t>Search Report pages</t>
  </si>
  <si>
    <t>Intnl Search Authority</t>
  </si>
  <si>
    <t>Demand filed</t>
  </si>
  <si>
    <t>File/pay fees (rounded)</t>
  </si>
  <si>
    <t>1st Office Action</t>
  </si>
  <si>
    <t>2nd Office Action</t>
  </si>
  <si>
    <t>Romania</t>
  </si>
  <si>
    <t>EPC YEAR 1 - 2018</t>
  </si>
  <si>
    <t>EPC YEAR 2 - 2019</t>
  </si>
  <si>
    <t>EPC YEAR 3 - 2020</t>
  </si>
  <si>
    <t>EPC YEAR 4 - 2021</t>
  </si>
  <si>
    <t>EPC YEAR 5 - 2022</t>
  </si>
  <si>
    <t>Check Patent/records</t>
  </si>
  <si>
    <r>
      <rPr>
        <b/>
        <sz val="11"/>
        <color theme="1"/>
        <rFont val="Calibri"/>
        <family val="2"/>
        <scheme val="minor"/>
      </rPr>
      <t>EPO Search Opinion</t>
    </r>
    <r>
      <rPr>
        <b/>
        <i/>
        <sz val="11"/>
        <color theme="1"/>
        <rFont val="Calibri"/>
        <family val="2"/>
        <scheme val="minor"/>
      </rPr>
      <t>…cont.</t>
    </r>
  </si>
  <si>
    <r>
      <rPr>
        <b/>
        <sz val="11"/>
        <color theme="1"/>
        <rFont val="Calibri"/>
        <family val="2"/>
        <scheme val="minor"/>
      </rPr>
      <t>1st Office Action…</t>
    </r>
    <r>
      <rPr>
        <b/>
        <i/>
        <sz val="11"/>
        <color theme="1"/>
        <rFont val="Calibri"/>
        <family val="2"/>
        <scheme val="minor"/>
      </rPr>
      <t>cont.</t>
    </r>
  </si>
  <si>
    <r>
      <t>2nd Office Action...</t>
    </r>
    <r>
      <rPr>
        <b/>
        <i/>
        <sz val="11"/>
        <color theme="1"/>
        <rFont val="Calibri"/>
        <family val="2"/>
        <scheme val="minor"/>
      </rPr>
      <t>cont.</t>
    </r>
  </si>
  <si>
    <t>Projected Natl Validation Approx. Cost (£)
(Nov 2016)</t>
  </si>
  <si>
    <t>Countries</t>
  </si>
  <si>
    <t>Quarter 1/2021 Guidance</t>
  </si>
  <si>
    <t>Quarter 2/2021 Guidance</t>
  </si>
  <si>
    <t>Quarter 3/2021 Guidance</t>
  </si>
  <si>
    <t>Quarter 4/2021 Guidance</t>
  </si>
  <si>
    <t>Quarter 1/2018 Guidance</t>
  </si>
  <si>
    <t>Quarter 2/2018 Guidance</t>
  </si>
  <si>
    <t>Quarter 3/2018 Guidance</t>
  </si>
  <si>
    <t>Quarter 4/2018 Guidance</t>
  </si>
  <si>
    <t>Quarter 1/2019 Guidance</t>
  </si>
  <si>
    <t>Quarter 2/2019 Guidance</t>
  </si>
  <si>
    <t>Quarter 3/2019 Guidance</t>
  </si>
  <si>
    <t>Quarter 4/2019 Guidance</t>
  </si>
  <si>
    <t>Quarter 1/2020 Guidance</t>
  </si>
  <si>
    <t>Quarter 2/2020 Guidance</t>
  </si>
  <si>
    <t>Quarter 3/2020 Guidance</t>
  </si>
  <si>
    <t>Quarter 4/2020 Guidance</t>
  </si>
  <si>
    <t>Quarter 1/2022 Guidance</t>
  </si>
  <si>
    <t>Quarter 2/2022 Guidance</t>
  </si>
  <si>
    <t>Quarter 3/2022 Guidance</t>
  </si>
  <si>
    <t>Quarter 4/2022 Guidance</t>
  </si>
  <si>
    <t>-</t>
  </si>
  <si>
    <t>&gt;</t>
  </si>
  <si>
    <t>£-$ =</t>
  </si>
  <si>
    <t>Report Notification</t>
  </si>
  <si>
    <t>Total Year 1 Quarterly Guidance Figures (£ and $)</t>
  </si>
  <si>
    <t>Total Year 2 Quarterly Guidance Figures (£ and $)</t>
  </si>
  <si>
    <r>
      <t>Total Year 1 Quarterly Guidance Figures (£ and $)</t>
    </r>
    <r>
      <rPr>
        <b/>
        <i/>
        <sz val="12"/>
        <color theme="1"/>
        <rFont val="Calibri"/>
        <family val="2"/>
        <scheme val="minor"/>
      </rPr>
      <t xml:space="preserve"> cont.</t>
    </r>
  </si>
  <si>
    <t>Continued…..</t>
  </si>
  <si>
    <t>KEY</t>
  </si>
  <si>
    <t>…..Quarter 4/Year 3 continuation (one office action)</t>
  </si>
  <si>
    <t>…..Quarter 4/Year 3 continuation (two office actions)</t>
  </si>
  <si>
    <t>Patent Issue [2] [8]</t>
  </si>
  <si>
    <r>
      <t xml:space="preserve">
</t>
    </r>
    <r>
      <rPr>
        <b/>
        <sz val="11"/>
        <color theme="1"/>
        <rFont val="Calibri"/>
        <family val="2"/>
        <scheme val="minor"/>
      </rPr>
      <t/>
    </r>
  </si>
  <si>
    <t>Adjust Exchange Rate X</t>
  </si>
  <si>
    <t>£ and $ Extras for Client Input</t>
  </si>
  <si>
    <r>
      <t xml:space="preserve">£ and $ Extras for Client Input </t>
    </r>
    <r>
      <rPr>
        <b/>
        <i/>
        <sz val="11.5"/>
        <color theme="1"/>
        <rFont val="Calibri"/>
        <family val="2"/>
        <scheme val="minor"/>
      </rPr>
      <t>cont.</t>
    </r>
  </si>
  <si>
    <t>Total Year 4 Quarterly Guidance Figures (£ and $)</t>
  </si>
  <si>
    <t>Total Year 5 Quarterly Guidance Figures (£ and $)</t>
  </si>
  <si>
    <t>Prosecution timeline 2</t>
  </si>
  <si>
    <t xml:space="preserve">
</t>
  </si>
  <si>
    <t xml:space="preserve">
EPC Year 3
Guidance
[Timeline 2]</t>
  </si>
  <si>
    <t>b/f</t>
  </si>
  <si>
    <t>Copyright  Concerto IP Limited  2017, 2018</t>
  </si>
  <si>
    <t>$</t>
  </si>
  <si>
    <t xml:space="preserve">                                                                                      ASSUMPTIONS, INFORMATION &amp; NOTES</t>
  </si>
  <si>
    <t xml:space="preserve">  Serbia</t>
  </si>
  <si>
    <t xml:space="preserve">  Slovenia</t>
  </si>
  <si>
    <t xml:space="preserve"> Slovakia</t>
  </si>
  <si>
    <t xml:space="preserve"> S/Marino</t>
  </si>
  <si>
    <t xml:space="preserve"> Bulgaria</t>
  </si>
  <si>
    <t xml:space="preserve">  Cyprus</t>
  </si>
  <si>
    <t xml:space="preserve">  Czech Rep</t>
  </si>
  <si>
    <t xml:space="preserve">  Macedonia</t>
  </si>
  <si>
    <t>Further European countries )listed in order of  GDP reducing from Netherlands at 
No 6)
£20,000.00 rounded</t>
  </si>
  <si>
    <t>European countries of principle interest to client of model application (listed in order of their importance to client)
£7000.00 rounded</t>
  </si>
  <si>
    <t>Notified Right to Early Amend 
eg Claims eg to reduce Fees</t>
  </si>
  <si>
    <t xml:space="preserve"> Case has 1 office action - follow the colour</t>
  </si>
  <si>
    <t>Case has 2 office actions - follow the colour</t>
  </si>
  <si>
    <t>End of budget for case with 2 office actions</t>
  </si>
  <si>
    <t xml:space="preserve"> End of budget for case with 1 office action</t>
  </si>
  <si>
    <t>* Office action response costs are subject to wide variation, and in particular depend on the commitment level the client requires of European Counsel;   contingency cost elements (based on individual personal experience and customs) added to the £numbers given in the model may be prudent</t>
  </si>
  <si>
    <r>
      <t xml:space="preserve">Assumptions:
</t>
    </r>
    <r>
      <rPr>
        <sz val="12"/>
        <color theme="1"/>
        <rFont val="Calibri"/>
        <family val="2"/>
        <scheme val="minor"/>
      </rPr>
      <t>• Eventfulness of prosecution, timing of individual events prior to issuance and the time expenditure burden of substantive prosecution issues adhere to the typical model experienced by the author for non-complex patent specifications [*] [8].
• No time extensions are requested in prosecution and there are no deadline defaults, no summons to oral proceedings, no appeals and no non-unity objections, excess claims fees or third-party interventions; timely and complete instructions are provided where required.
• The basis for the £indicative costs guided in the above tabulation (current official fees, current service provider fees plus Partner service provider fees and mid-market rates given by XE.com at 11.00 GMT on Nov 1, 2016) do not materially change.
• National phase validations per Lists A and B combined proceed and represent the informed final choices of the Applicant.
• An authentic editable Word copy of the PCT pamphlet is provided by client.
• All available EP countries are designated on EPC entry and survive unreviewed until allowance (there is significant economic incentive to revisit the list of designated countries at that time but none prior to that).
• The client account is conducted according to service provider terms, which may require funds on account in some circumstances.</t>
    </r>
    <r>
      <rPr>
        <b/>
        <sz val="12"/>
        <color theme="1"/>
        <rFont val="Calibri"/>
        <family val="2"/>
        <scheme val="minor"/>
      </rPr>
      <t xml:space="preserve">
</t>
    </r>
  </si>
  <si>
    <t xml:space="preserve">Total indicative Lifetime Cost for application on which a SINGLE office action issues
</t>
  </si>
  <si>
    <t xml:space="preserve">Total indicative Lifetime Cost for application on which TWO office actions issue
</t>
  </si>
  <si>
    <t>Prosecution timeline 1</t>
  </si>
  <si>
    <t>EPC Year 1
Indicative
Guidance</t>
  </si>
  <si>
    <t>EPC Year 2
Indicative
Guidance</t>
  </si>
  <si>
    <t xml:space="preserve">EPC Year 3
Indicative
Guidance
</t>
  </si>
  <si>
    <t xml:space="preserve">EPC Year 4
Indicative
Guidance
</t>
  </si>
  <si>
    <t xml:space="preserve">EPC Year 5
Indicative
Guidance
</t>
  </si>
  <si>
    <r>
      <rPr>
        <b/>
        <i/>
        <sz val="21"/>
        <color theme="1"/>
        <rFont val="Calibri"/>
        <family val="2"/>
        <scheme val="minor"/>
      </rPr>
      <t xml:space="preserve"> </t>
    </r>
    <r>
      <rPr>
        <b/>
        <sz val="21"/>
        <color theme="1"/>
        <rFont val="Calibri"/>
        <family val="2"/>
        <scheme val="minor"/>
      </rPr>
      <t>Interactive EPC Lifetime Budget Guide</t>
    </r>
    <r>
      <rPr>
        <b/>
        <sz val="20"/>
        <color theme="1"/>
        <rFont val="Calibri"/>
        <family val="2"/>
        <scheme val="minor"/>
      </rPr>
      <t>Tool</t>
    </r>
    <r>
      <rPr>
        <b/>
        <i/>
        <sz val="20"/>
        <color theme="1"/>
        <rFont val="Calibri"/>
        <family val="2"/>
        <scheme val="minor"/>
      </rPr>
      <t xml:space="preserve">
</t>
    </r>
    <r>
      <rPr>
        <b/>
        <i/>
        <sz val="18"/>
        <color theme="1"/>
        <rFont val="Calibri"/>
        <family val="2"/>
        <scheme val="minor"/>
      </rPr>
      <t>for a Fictional PCT-based EPC Patent Application</t>
    </r>
    <r>
      <rPr>
        <b/>
        <i/>
        <sz val="16"/>
        <color theme="1"/>
        <rFont val="Calibri"/>
        <family val="2"/>
        <scheme val="minor"/>
      </rPr>
      <t xml:space="preserve">
</t>
    </r>
    <r>
      <rPr>
        <b/>
        <i/>
        <sz val="12"/>
        <color theme="2" tint="-0.499984740745262"/>
        <rFont val="Calibri"/>
        <family val="2"/>
        <scheme val="minor"/>
      </rPr>
      <t>For IP professionals in preparing initial indicative budgets.
  Guides applicants to indicative figures for the inclusive period from EPC entry to post-issuance national validation.
 In £sterling with user-variable conversion to US$ and optional £/$ client-input fields.</t>
    </r>
    <r>
      <rPr>
        <b/>
        <i/>
        <sz val="16"/>
        <color theme="1"/>
        <rFont val="Calibri"/>
        <family val="2"/>
        <scheme val="minor"/>
      </rPr>
      <t xml:space="preserve">
Concerto IP Limited
</t>
    </r>
    <r>
      <rPr>
        <b/>
        <i/>
        <sz val="12"/>
        <color theme="1"/>
        <rFont val="Calibri"/>
        <family val="2"/>
        <scheme val="minor"/>
      </rPr>
      <t>https://www.concerto-iplaw.com</t>
    </r>
  </si>
  <si>
    <t>Information &amp; Notes (cross-referenced to Tabulations and Assumptions):
1. Commonly, the Examiner will have made previously unnotified amendments to the specification, notice of these appearing in the Allowance Notice.  If the applicant exercises its right to object to these amendments, further examination by the Examiner lasting several months can be expected, as well as extra costs.
2. Annual renewal fees are payable, during application pendency, to the EPO by the end of the month containing the PCT filing date anniversary. Patent issue signals transition of annual renewal fee liabilities to the potentially more expensive theatre of national patent offices where the patent is to have effect. Based on the model prepared, patent issue is likely to occur just after a PCT filing date anniversary but the converse, giving rise to immediate national liabilities, is a real risk.  It is sometimes possible for active case management to influence patent grant date to capture renewal liabilities in the EPC phase - so deferring national renewal costs.
3. Deselection of a country for national phase validation may not result in a cost reduction equal to budgeted costs assigned to that country (because some validation activity may be shared by more than one country if they have a common language).
4. We calculate that, for the countries in List A and List B (which numerically represent a choice on the ambitious side of average), it may be possible to make a saving of approximately £3000.00 in total by using a UK-based translation agency of proven reliability; however, changing the validation process in this way gives rise to overall increased costs in other respects (eg from local service providers in the countries concerned), reducing overall saving to about £1600.00.  These are matters for discussion at the time, and not to be assumed in this Budget.
5. Indicative cost guidance items in the Budget tables if shown in italics (if any) are contingency items.
6. Where Partner costs are negotiated, they are current positions and may be unavailable at the date the relevant services are needed.
7. The indicative costs guided in this Budget tool are based on the PCT case defined by the Case Profile at Tab 2; they assume the word count in Claims and Description remains constant.
8.  EPC Entry-to-Issuance duration is conservatively assessed, for budget creation purposes only, based on EPO-published (2014/15) median and average delays as interpreted by third party commentators taking into account uptrends in both metrics towards longer durations.                                                                                                                                               Concerto IP Limited     December 20, 2017</t>
  </si>
  <si>
    <t>Option to add $ /£ Cost Inputs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</si>
</sst>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540A]#,##0"/>
    <numFmt numFmtId="166" formatCode="[$$-409]#,##0"/>
    <numFmt numFmtId="167" formatCode="&quot;£&quot;#,##0.00"/>
    <numFmt numFmtId="168" formatCode="[$$-409]#,##0.0"/>
  </numFmts>
  <fonts count="25" x14ac:knownFonts="1">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9"/>
      <color rgb="FF000000"/>
      <name val="Verdana"/>
      <family val="2"/>
    </font>
    <font>
      <b/>
      <sz val="12"/>
      <color theme="1"/>
      <name val="Calibri"/>
      <family val="2"/>
      <scheme val="minor"/>
    </font>
    <font>
      <b/>
      <sz val="14"/>
      <color theme="1"/>
      <name val="Calibri"/>
      <family val="2"/>
      <scheme val="minor"/>
    </font>
    <font>
      <b/>
      <sz val="20"/>
      <color theme="1"/>
      <name val="Calibri"/>
      <family val="2"/>
      <scheme val="minor"/>
    </font>
    <font>
      <b/>
      <i/>
      <sz val="18"/>
      <color theme="1"/>
      <name val="Calibri"/>
      <family val="2"/>
      <scheme val="minor"/>
    </font>
    <font>
      <b/>
      <sz val="24"/>
      <color theme="1"/>
      <name val="Calibri"/>
      <family val="2"/>
      <scheme val="minor"/>
    </font>
    <font>
      <sz val="14"/>
      <color theme="1"/>
      <name val="Calibri"/>
      <family val="2"/>
      <scheme val="minor"/>
    </font>
    <font>
      <b/>
      <sz val="18"/>
      <color theme="1"/>
      <name val="Calibri"/>
      <family val="2"/>
      <scheme val="minor"/>
    </font>
    <font>
      <sz val="16"/>
      <color theme="1"/>
      <name val="Calibri"/>
      <family val="2"/>
      <scheme val="minor"/>
    </font>
    <font>
      <sz val="12"/>
      <color theme="1"/>
      <name val="Calibri"/>
      <family val="2"/>
      <scheme val="minor"/>
    </font>
    <font>
      <b/>
      <i/>
      <sz val="12"/>
      <color theme="1"/>
      <name val="Calibri"/>
      <family val="2"/>
      <scheme val="minor"/>
    </font>
    <font>
      <b/>
      <sz val="11.5"/>
      <color theme="1"/>
      <name val="Calibri"/>
      <family val="2"/>
      <scheme val="minor"/>
    </font>
    <font>
      <sz val="11.5"/>
      <color theme="1"/>
      <name val="Calibri"/>
      <family val="2"/>
      <scheme val="minor"/>
    </font>
    <font>
      <b/>
      <i/>
      <sz val="11.5"/>
      <color theme="1"/>
      <name val="Calibri"/>
      <family val="2"/>
      <scheme val="minor"/>
    </font>
    <font>
      <b/>
      <i/>
      <sz val="11"/>
      <color rgb="FF0070C0"/>
      <name val="Calibri"/>
      <family val="2"/>
      <scheme val="minor"/>
    </font>
    <font>
      <b/>
      <i/>
      <sz val="12"/>
      <color theme="2" tint="-0.499984740745262"/>
      <name val="Calibri"/>
      <family val="2"/>
      <scheme val="minor"/>
    </font>
    <font>
      <b/>
      <i/>
      <sz val="21"/>
      <color theme="1"/>
      <name val="Calibri"/>
      <family val="2"/>
      <scheme val="minor"/>
    </font>
    <font>
      <b/>
      <i/>
      <sz val="20"/>
      <color theme="1"/>
      <name val="Calibri"/>
      <family val="2"/>
      <scheme val="minor"/>
    </font>
    <font>
      <b/>
      <i/>
      <sz val="16"/>
      <color theme="1"/>
      <name val="Calibri"/>
      <family val="2"/>
      <scheme val="minor"/>
    </font>
    <font>
      <b/>
      <sz val="21"/>
      <color theme="1"/>
      <name val="Calibri"/>
      <family val="2"/>
      <scheme val="minor"/>
    </font>
  </fonts>
  <fills count="1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BC2E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D7EE"/>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544">
    <xf numFmtId="0" fontId="0" fillId="0" borderId="0" xfId="0"/>
    <xf numFmtId="0" fontId="0" fillId="0" borderId="0" xfId="0" applyAlignment="1">
      <alignment horizontal="center" vertical="center"/>
    </xf>
    <xf numFmtId="0" fontId="0" fillId="0" borderId="0" xfId="0" applyBorder="1"/>
    <xf numFmtId="0" fontId="0" fillId="0" borderId="0" xfId="0" applyAlignment="1">
      <alignment horizontal="right"/>
    </xf>
    <xf numFmtId="0" fontId="0" fillId="0" borderId="0" xfId="0" applyFill="1"/>
    <xf numFmtId="0" fontId="0" fillId="3" borderId="0" xfId="0" applyFill="1"/>
    <xf numFmtId="0" fontId="0" fillId="3" borderId="21" xfId="0" applyFill="1" applyBorder="1"/>
    <xf numFmtId="0" fontId="0" fillId="3" borderId="0" xfId="0" applyFill="1" applyBorder="1"/>
    <xf numFmtId="0" fontId="0" fillId="3" borderId="22" xfId="0" applyFill="1" applyBorder="1"/>
    <xf numFmtId="0" fontId="0" fillId="3" borderId="13" xfId="0" applyFill="1" applyBorder="1"/>
    <xf numFmtId="0" fontId="0" fillId="3" borderId="23" xfId="0" applyFill="1" applyBorder="1"/>
    <xf numFmtId="0" fontId="0" fillId="3" borderId="14" xfId="0" applyFill="1" applyBorder="1"/>
    <xf numFmtId="0" fontId="0" fillId="0" borderId="0" xfId="0" applyFill="1" applyBorder="1"/>
    <xf numFmtId="0" fontId="0" fillId="3" borderId="24" xfId="0" applyFill="1" applyBorder="1"/>
    <xf numFmtId="0" fontId="0" fillId="3" borderId="25" xfId="0" applyFill="1" applyBorder="1"/>
    <xf numFmtId="0" fontId="0" fillId="3" borderId="26" xfId="0" applyFill="1" applyBorder="1"/>
    <xf numFmtId="0" fontId="4" fillId="3" borderId="21" xfId="0" applyFont="1" applyFill="1" applyBorder="1"/>
    <xf numFmtId="0" fontId="4" fillId="3" borderId="0" xfId="0" applyFont="1" applyFill="1" applyBorder="1"/>
    <xf numFmtId="0" fontId="4" fillId="3" borderId="22" xfId="0" applyFont="1" applyFill="1" applyBorder="1"/>
    <xf numFmtId="0" fontId="4" fillId="3" borderId="13" xfId="0" applyFont="1" applyFill="1" applyBorder="1"/>
    <xf numFmtId="0" fontId="4" fillId="3" borderId="23" xfId="0" applyFont="1" applyFill="1" applyBorder="1"/>
    <xf numFmtId="0" fontId="4" fillId="3" borderId="14" xfId="0" applyFont="1" applyFill="1" applyBorder="1"/>
    <xf numFmtId="3" fontId="0" fillId="3" borderId="25" xfId="0" applyNumberFormat="1" applyFill="1" applyBorder="1"/>
    <xf numFmtId="3" fontId="0" fillId="3" borderId="26" xfId="0" applyNumberFormat="1" applyFill="1" applyBorder="1"/>
    <xf numFmtId="3" fontId="0" fillId="0" borderId="0" xfId="0" applyNumberFormat="1"/>
    <xf numFmtId="164" fontId="0" fillId="0" borderId="0" xfId="0" applyNumberFormat="1"/>
    <xf numFmtId="3" fontId="0" fillId="3" borderId="23" xfId="0" applyNumberFormat="1" applyFill="1" applyBorder="1"/>
    <xf numFmtId="3" fontId="0" fillId="3" borderId="14" xfId="0" applyNumberFormat="1" applyFill="1" applyBorder="1"/>
    <xf numFmtId="0" fontId="0" fillId="0" borderId="0" xfId="0" applyAlignment="1"/>
    <xf numFmtId="3" fontId="0" fillId="3" borderId="3" xfId="0" applyNumberFormat="1" applyFill="1" applyBorder="1" applyAlignment="1">
      <alignment horizontal="center"/>
    </xf>
    <xf numFmtId="3" fontId="0" fillId="3" borderId="0" xfId="0" applyNumberFormat="1" applyFill="1" applyBorder="1" applyAlignment="1">
      <alignment horizontal="center"/>
    </xf>
    <xf numFmtId="3" fontId="0" fillId="3" borderId="22" xfId="0" applyNumberForma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0" xfId="0" applyFont="1" applyFill="1" applyBorder="1"/>
    <xf numFmtId="0" fontId="0" fillId="3" borderId="23" xfId="0" applyFont="1" applyFill="1" applyBorder="1"/>
    <xf numFmtId="164" fontId="0" fillId="0" borderId="0" xfId="0" applyNumberFormat="1" applyFill="1"/>
    <xf numFmtId="164" fontId="0" fillId="0" borderId="0" xfId="0" applyNumberFormat="1" applyFill="1" applyBorder="1"/>
    <xf numFmtId="0" fontId="2" fillId="0" borderId="0" xfId="0" applyFont="1" applyFill="1" applyBorder="1" applyAlignment="1">
      <alignment horizontal="center"/>
    </xf>
    <xf numFmtId="0" fontId="0" fillId="0" borderId="0" xfId="0" applyFill="1" applyBorder="1" applyAlignment="1"/>
    <xf numFmtId="164" fontId="0" fillId="0" borderId="0" xfId="0" applyNumberFormat="1" applyFill="1" applyBorder="1" applyAlignment="1">
      <alignment horizontal="center"/>
    </xf>
    <xf numFmtId="164" fontId="2"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2" fillId="2" borderId="29" xfId="0" applyFont="1" applyFill="1" applyBorder="1" applyAlignment="1">
      <alignment horizontal="center"/>
    </xf>
    <xf numFmtId="3" fontId="0" fillId="3" borderId="4" xfId="0" applyNumberFormat="1" applyFill="1" applyBorder="1" applyAlignment="1">
      <alignment horizontal="right" vertical="center"/>
    </xf>
    <xf numFmtId="3" fontId="0" fillId="3" borderId="22" xfId="0" applyNumberFormat="1" applyFill="1" applyBorder="1" applyAlignment="1">
      <alignment horizontal="right" vertical="center"/>
    </xf>
    <xf numFmtId="3" fontId="0" fillId="3" borderId="4" xfId="0" applyNumberFormat="1" applyFill="1" applyBorder="1" applyAlignment="1">
      <alignment horizontal="right"/>
    </xf>
    <xf numFmtId="3" fontId="0" fillId="3" borderId="22" xfId="0" applyNumberFormat="1" applyFill="1" applyBorder="1" applyAlignment="1">
      <alignment horizontal="right"/>
    </xf>
    <xf numFmtId="3" fontId="0" fillId="3" borderId="14" xfId="0" applyNumberFormat="1" applyFill="1" applyBorder="1" applyAlignment="1">
      <alignment horizontal="right"/>
    </xf>
    <xf numFmtId="0" fontId="0" fillId="0" borderId="0" xfId="0" applyFill="1" applyBorder="1" applyAlignment="1">
      <alignment horizontal="center" vertical="center"/>
    </xf>
    <xf numFmtId="164" fontId="12" fillId="0" borderId="0" xfId="0" applyNumberFormat="1" applyFont="1" applyFill="1" applyBorder="1" applyAlignment="1">
      <alignment horizontal="center"/>
    </xf>
    <xf numFmtId="0" fontId="0" fillId="0" borderId="0" xfId="0" applyAlignment="1">
      <alignment vertical="center"/>
    </xf>
    <xf numFmtId="0" fontId="0" fillId="0" borderId="0" xfId="0" applyAlignment="1">
      <alignment horizontal="center"/>
    </xf>
    <xf numFmtId="0" fontId="0" fillId="3" borderId="2" xfId="0" applyFont="1" applyFill="1" applyBorder="1"/>
    <xf numFmtId="0" fontId="0" fillId="3" borderId="3" xfId="0" applyFont="1" applyFill="1" applyBorder="1"/>
    <xf numFmtId="0" fontId="0" fillId="3" borderId="4" xfId="0" applyFont="1" applyFill="1" applyBorder="1"/>
    <xf numFmtId="0" fontId="0" fillId="3" borderId="21" xfId="0" applyFont="1" applyFill="1" applyBorder="1"/>
    <xf numFmtId="0" fontId="0" fillId="3" borderId="22" xfId="0" applyFont="1" applyFill="1" applyBorder="1"/>
    <xf numFmtId="0" fontId="0" fillId="3" borderId="13" xfId="0" applyFont="1" applyFill="1" applyBorder="1"/>
    <xf numFmtId="0" fontId="0" fillId="3" borderId="14" xfId="0" applyFont="1" applyFill="1" applyBorder="1"/>
    <xf numFmtId="164" fontId="1" fillId="0" borderId="0" xfId="0" applyNumberFormat="1" applyFont="1"/>
    <xf numFmtId="0" fontId="4" fillId="0" borderId="0" xfId="0" applyFont="1" applyAlignment="1">
      <alignment vertical="center"/>
    </xf>
    <xf numFmtId="164" fontId="0" fillId="0" borderId="0" xfId="0" applyNumberFormat="1" applyFill="1" applyBorder="1" applyAlignment="1">
      <alignment horizontal="center"/>
    </xf>
    <xf numFmtId="164" fontId="1" fillId="0" borderId="0" xfId="0" applyNumberFormat="1" applyFont="1" applyFill="1" applyBorder="1" applyAlignment="1">
      <alignment horizontal="center"/>
    </xf>
    <xf numFmtId="0" fontId="0" fillId="7" borderId="3" xfId="0" applyFill="1" applyBorder="1"/>
    <xf numFmtId="0" fontId="0" fillId="7" borderId="0" xfId="0" applyFill="1" applyBorder="1"/>
    <xf numFmtId="0" fontId="0" fillId="7" borderId="23" xfId="0" applyFill="1" applyBorder="1"/>
    <xf numFmtId="0" fontId="1" fillId="7" borderId="23" xfId="0" applyFont="1" applyFill="1" applyBorder="1" applyAlignment="1">
      <alignment horizontal="right"/>
    </xf>
    <xf numFmtId="0" fontId="0" fillId="7" borderId="23" xfId="0" applyFill="1" applyBorder="1" applyAlignment="1">
      <alignment vertical="center" wrapText="1"/>
    </xf>
    <xf numFmtId="0" fontId="0" fillId="7" borderId="8" xfId="0" applyFill="1" applyBorder="1"/>
    <xf numFmtId="0" fontId="0" fillId="7" borderId="15" xfId="0" applyFill="1" applyBorder="1"/>
    <xf numFmtId="0" fontId="0" fillId="7" borderId="11" xfId="0" applyFill="1" applyBorder="1"/>
    <xf numFmtId="0" fontId="0" fillId="7" borderId="5" xfId="0" applyFill="1" applyBorder="1"/>
    <xf numFmtId="0" fontId="0" fillId="6" borderId="9" xfId="0" applyFill="1" applyBorder="1" applyAlignment="1">
      <alignment horizontal="center"/>
    </xf>
    <xf numFmtId="0" fontId="0" fillId="6" borderId="10" xfId="0" applyFill="1" applyBorder="1"/>
    <xf numFmtId="0" fontId="0" fillId="6" borderId="1" xfId="0" applyFill="1" applyBorder="1" applyAlignment="1">
      <alignment horizontal="center"/>
    </xf>
    <xf numFmtId="0" fontId="0" fillId="6" borderId="12" xfId="0" applyFill="1" applyBorder="1" applyAlignment="1">
      <alignment horizontal="center" vertical="center"/>
    </xf>
    <xf numFmtId="164" fontId="0" fillId="0" borderId="0" xfId="0" applyNumberFormat="1" applyFill="1" applyBorder="1" applyAlignment="1">
      <alignment horizontal="center"/>
    </xf>
    <xf numFmtId="17"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xf>
    <xf numFmtId="0" fontId="0" fillId="3" borderId="14" xfId="0" applyFont="1" applyFill="1" applyBorder="1" applyAlignment="1">
      <alignment horizontal="right"/>
    </xf>
    <xf numFmtId="3" fontId="0" fillId="3" borderId="0" xfId="0" applyNumberFormat="1" applyFill="1" applyBorder="1"/>
    <xf numFmtId="0" fontId="0" fillId="3" borderId="22" xfId="0" applyFill="1" applyBorder="1" applyAlignment="1">
      <alignment horizontal="right"/>
    </xf>
    <xf numFmtId="0" fontId="0" fillId="3" borderId="14" xfId="0" applyFill="1" applyBorder="1" applyAlignment="1">
      <alignment horizontal="right"/>
    </xf>
    <xf numFmtId="0" fontId="0" fillId="0" borderId="0" xfId="0" applyFill="1" applyBorder="1" applyAlignment="1">
      <alignment horizontal="center" vertical="top"/>
    </xf>
    <xf numFmtId="0" fontId="7" fillId="0" borderId="0" xfId="0" applyFont="1" applyFill="1" applyBorder="1" applyAlignment="1">
      <alignment horizontal="left" textRotation="255"/>
    </xf>
    <xf numFmtId="164" fontId="1" fillId="0" borderId="0" xfId="0" applyNumberFormat="1" applyFont="1" applyFill="1"/>
    <xf numFmtId="164" fontId="0" fillId="8" borderId="25" xfId="0" applyNumberFormat="1" applyFill="1" applyBorder="1" applyAlignment="1">
      <alignment horizontal="right" vertical="center"/>
    </xf>
    <xf numFmtId="164" fontId="0" fillId="8" borderId="26" xfId="0" applyNumberFormat="1" applyFill="1" applyBorder="1" applyAlignment="1">
      <alignment horizontal="right" vertical="center"/>
    </xf>
    <xf numFmtId="164" fontId="0" fillId="3" borderId="24" xfId="0" applyNumberFormat="1" applyFill="1" applyBorder="1"/>
    <xf numFmtId="164" fontId="0" fillId="3" borderId="25" xfId="0" applyNumberFormat="1" applyFill="1" applyBorder="1"/>
    <xf numFmtId="164" fontId="0" fillId="3" borderId="26" xfId="0" applyNumberFormat="1" applyFill="1" applyBorder="1"/>
    <xf numFmtId="3" fontId="0" fillId="0" borderId="0" xfId="0" applyNumberFormat="1" applyBorder="1"/>
    <xf numFmtId="0" fontId="0" fillId="0" borderId="23" xfId="0" applyBorder="1"/>
    <xf numFmtId="164" fontId="1" fillId="0" borderId="0" xfId="0" applyNumberFormat="1" applyFont="1" applyBorder="1"/>
    <xf numFmtId="165" fontId="1"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7" fillId="0" borderId="0" xfId="0" applyFont="1" applyFill="1" applyBorder="1" applyAlignment="1">
      <alignment horizontal="left" vertical="center" textRotation="90"/>
    </xf>
    <xf numFmtId="0" fontId="0" fillId="0" borderId="0" xfId="0" applyBorder="1" applyAlignment="1"/>
    <xf numFmtId="166" fontId="6" fillId="0" borderId="0" xfId="0"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14" fillId="0" borderId="0" xfId="0" applyFont="1" applyFill="1" applyBorder="1"/>
    <xf numFmtId="164" fontId="4" fillId="3" borderId="24" xfId="0" applyNumberFormat="1" applyFont="1" applyFill="1" applyBorder="1"/>
    <xf numFmtId="164" fontId="4" fillId="3" borderId="25" xfId="0" applyNumberFormat="1" applyFont="1" applyFill="1" applyBorder="1"/>
    <xf numFmtId="164" fontId="0" fillId="3" borderId="26" xfId="0" applyNumberFormat="1"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vertical="center"/>
    </xf>
    <xf numFmtId="164" fontId="1" fillId="0" borderId="24" xfId="0" applyNumberFormat="1" applyFont="1" applyFill="1" applyBorder="1" applyAlignment="1">
      <alignment horizontal="center" vertical="center"/>
    </xf>
    <xf numFmtId="164" fontId="1" fillId="0" borderId="25"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Border="1" applyAlignment="1"/>
    <xf numFmtId="164" fontId="0" fillId="0" borderId="0" xfId="0" applyNumberFormat="1" applyFill="1" applyBorder="1" applyAlignment="1">
      <alignment horizontal="center"/>
    </xf>
    <xf numFmtId="0" fontId="0" fillId="0" borderId="0" xfId="0" applyFill="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164" fontId="1" fillId="5" borderId="29" xfId="0" applyNumberFormat="1" applyFont="1" applyFill="1" applyBorder="1" applyAlignment="1">
      <alignment horizontal="center"/>
    </xf>
    <xf numFmtId="164" fontId="1" fillId="0" borderId="26" xfId="0" applyNumberFormat="1" applyFont="1" applyFill="1" applyBorder="1" applyAlignment="1">
      <alignment horizontal="right" vertical="center"/>
    </xf>
    <xf numFmtId="164" fontId="1" fillId="0" borderId="25" xfId="0" applyNumberFormat="1" applyFont="1" applyFill="1" applyBorder="1" applyAlignment="1">
      <alignment horizontal="right" vertical="center"/>
    </xf>
    <xf numFmtId="167" fontId="1" fillId="0" borderId="0" xfId="0" applyNumberFormat="1" applyFont="1" applyFill="1" applyBorder="1" applyAlignment="1">
      <alignment horizontal="center"/>
    </xf>
    <xf numFmtId="164" fontId="7" fillId="5" borderId="29" xfId="0" applyNumberFormat="1" applyFont="1" applyFill="1" applyBorder="1" applyAlignment="1">
      <alignment horizontal="center"/>
    </xf>
    <xf numFmtId="0" fontId="7" fillId="0" borderId="0" xfId="0" applyFont="1" applyBorder="1" applyAlignment="1">
      <alignment horizontal="left" vertical="center" textRotation="90"/>
    </xf>
    <xf numFmtId="0" fontId="0" fillId="4" borderId="4" xfId="0" applyFill="1" applyBorder="1" applyAlignment="1"/>
    <xf numFmtId="0" fontId="2" fillId="2" borderId="4" xfId="0" applyFont="1" applyFill="1" applyBorder="1" applyAlignment="1">
      <alignment horizontal="center"/>
    </xf>
    <xf numFmtId="3" fontId="0" fillId="13" borderId="0" xfId="0" applyNumberFormat="1" applyFill="1" applyBorder="1"/>
    <xf numFmtId="166" fontId="0" fillId="13" borderId="0" xfId="0" applyNumberFormat="1" applyFill="1" applyBorder="1" applyAlignment="1">
      <alignment horizontal="right"/>
    </xf>
    <xf numFmtId="3" fontId="0" fillId="13" borderId="22" xfId="0" applyNumberFormat="1" applyFill="1" applyBorder="1"/>
    <xf numFmtId="0" fontId="0" fillId="13" borderId="22" xfId="0" applyFill="1" applyBorder="1"/>
    <xf numFmtId="166" fontId="0" fillId="13" borderId="23" xfId="0" applyNumberFormat="1" applyFill="1" applyBorder="1" applyAlignment="1">
      <alignment horizontal="center" vertical="center"/>
    </xf>
    <xf numFmtId="3" fontId="0" fillId="13" borderId="3" xfId="0" applyNumberFormat="1" applyFill="1" applyBorder="1"/>
    <xf numFmtId="0" fontId="0" fillId="13" borderId="29" xfId="0" applyFill="1" applyBorder="1" applyAlignment="1">
      <alignment horizontal="center" vertical="center"/>
    </xf>
    <xf numFmtId="0" fontId="0" fillId="13" borderId="29" xfId="0" applyFill="1" applyBorder="1"/>
    <xf numFmtId="0" fontId="0" fillId="13" borderId="2" xfId="0" applyFill="1" applyBorder="1"/>
    <xf numFmtId="0" fontId="0" fillId="13" borderId="21" xfId="0" applyFill="1" applyBorder="1"/>
    <xf numFmtId="3" fontId="0" fillId="13" borderId="13" xfId="0" applyNumberFormat="1" applyFill="1" applyBorder="1"/>
    <xf numFmtId="166" fontId="1" fillId="13" borderId="23" xfId="0" applyNumberFormat="1" applyFont="1" applyFill="1" applyBorder="1" applyAlignment="1">
      <alignment horizontal="center" vertical="center"/>
    </xf>
    <xf numFmtId="3" fontId="0" fillId="13" borderId="21" xfId="0" applyNumberFormat="1" applyFill="1" applyBorder="1"/>
    <xf numFmtId="166" fontId="0" fillId="13" borderId="22" xfId="0" applyNumberFormat="1" applyFill="1" applyBorder="1" applyAlignment="1">
      <alignment horizontal="right"/>
    </xf>
    <xf numFmtId="0" fontId="0" fillId="13" borderId="21" xfId="0" applyFill="1" applyBorder="1" applyAlignment="1">
      <alignment vertical="center"/>
    </xf>
    <xf numFmtId="164" fontId="1" fillId="13" borderId="13" xfId="0" applyNumberFormat="1" applyFont="1" applyFill="1" applyBorder="1"/>
    <xf numFmtId="165" fontId="1" fillId="13" borderId="23" xfId="0" applyNumberFormat="1" applyFont="1" applyFill="1" applyBorder="1" applyAlignment="1">
      <alignment horizontal="center" vertical="center"/>
    </xf>
    <xf numFmtId="165" fontId="0" fillId="13" borderId="23" xfId="0" applyNumberFormat="1" applyFill="1" applyBorder="1" applyAlignment="1">
      <alignment horizontal="center" vertical="center"/>
    </xf>
    <xf numFmtId="166" fontId="0" fillId="13" borderId="25" xfId="0" applyNumberFormat="1" applyFill="1" applyBorder="1" applyAlignment="1">
      <alignment horizontal="right"/>
    </xf>
    <xf numFmtId="0" fontId="0" fillId="13" borderId="4" xfId="0" applyFill="1" applyBorder="1" applyAlignment="1"/>
    <xf numFmtId="0" fontId="0" fillId="13" borderId="21" xfId="0" applyFill="1" applyBorder="1" applyAlignment="1">
      <alignment horizontal="center" vertical="center"/>
    </xf>
    <xf numFmtId="0" fontId="1" fillId="13" borderId="22" xfId="0" applyFont="1" applyFill="1" applyBorder="1" applyAlignment="1">
      <alignment horizontal="center" vertical="center"/>
    </xf>
    <xf numFmtId="0" fontId="0" fillId="13" borderId="13" xfId="0" applyFill="1" applyBorder="1"/>
    <xf numFmtId="0" fontId="0" fillId="13" borderId="25" xfId="0" applyFill="1" applyBorder="1"/>
    <xf numFmtId="0" fontId="0" fillId="13" borderId="14" xfId="0" applyFill="1" applyBorder="1"/>
    <xf numFmtId="0" fontId="0" fillId="4" borderId="22" xfId="0" applyFill="1" applyBorder="1"/>
    <xf numFmtId="0" fontId="0" fillId="4" borderId="22" xfId="0" applyFill="1" applyBorder="1" applyAlignment="1">
      <alignment horizontal="right"/>
    </xf>
    <xf numFmtId="164" fontId="0" fillId="4" borderId="22" xfId="0" applyNumberFormat="1" applyFill="1" applyBorder="1"/>
    <xf numFmtId="164" fontId="0" fillId="4" borderId="22" xfId="0" applyNumberFormat="1" applyFill="1" applyBorder="1" applyAlignment="1">
      <alignment horizontal="right" vertical="center"/>
    </xf>
    <xf numFmtId="166" fontId="0" fillId="4" borderId="22" xfId="0" applyNumberFormat="1" applyFill="1" applyBorder="1" applyAlignment="1">
      <alignment horizontal="right"/>
    </xf>
    <xf numFmtId="165" fontId="0" fillId="13" borderId="14" xfId="0" applyNumberFormat="1" applyFill="1" applyBorder="1" applyAlignment="1">
      <alignment horizontal="center" vertical="center"/>
    </xf>
    <xf numFmtId="164" fontId="0" fillId="13" borderId="22" xfId="0" applyNumberFormat="1" applyFill="1" applyBorder="1"/>
    <xf numFmtId="164" fontId="0" fillId="13" borderId="22" xfId="0" applyNumberFormat="1" applyFill="1" applyBorder="1" applyAlignment="1">
      <alignment horizontal="right" vertical="center"/>
    </xf>
    <xf numFmtId="166" fontId="0" fillId="13" borderId="14" xfId="0" applyNumberFormat="1" applyFill="1" applyBorder="1" applyAlignment="1">
      <alignment horizontal="center" vertical="center"/>
    </xf>
    <xf numFmtId="164" fontId="7" fillId="13" borderId="22" xfId="0" applyNumberFormat="1" applyFont="1" applyFill="1" applyBorder="1" applyAlignment="1">
      <alignment horizontal="center" vertical="center"/>
    </xf>
    <xf numFmtId="166" fontId="7" fillId="13" borderId="22" xfId="0" applyNumberFormat="1" applyFont="1" applyFill="1" applyBorder="1" applyAlignment="1">
      <alignment horizontal="center" vertical="center"/>
    </xf>
    <xf numFmtId="164" fontId="7" fillId="4" borderId="22" xfId="0" applyNumberFormat="1" applyFont="1" applyFill="1" applyBorder="1" applyAlignment="1">
      <alignment horizontal="center" vertical="center"/>
    </xf>
    <xf numFmtId="166" fontId="7" fillId="4" borderId="22" xfId="0" applyNumberFormat="1" applyFont="1" applyFill="1" applyBorder="1" applyAlignment="1">
      <alignment horizontal="center" vertical="center"/>
    </xf>
    <xf numFmtId="0" fontId="1" fillId="0" borderId="0" xfId="0" applyFont="1" applyBorder="1" applyAlignment="1"/>
    <xf numFmtId="164" fontId="1" fillId="5" borderId="25" xfId="0" applyNumberFormat="1" applyFont="1" applyFill="1" applyBorder="1" applyAlignment="1">
      <alignment horizontal="center" vertical="center"/>
    </xf>
    <xf numFmtId="0" fontId="0" fillId="5" borderId="2" xfId="0" applyFill="1" applyBorder="1" applyAlignment="1"/>
    <xf numFmtId="0" fontId="1" fillId="5" borderId="21" xfId="0" applyFont="1" applyFill="1" applyBorder="1" applyAlignment="1">
      <alignment horizontal="center"/>
    </xf>
    <xf numFmtId="0" fontId="13" fillId="5" borderId="21" xfId="0" applyFont="1" applyFill="1" applyBorder="1" applyAlignment="1">
      <alignment horizontal="center" vertical="center"/>
    </xf>
    <xf numFmtId="0" fontId="0" fillId="0" borderId="0" xfId="0" applyFont="1" applyBorder="1"/>
    <xf numFmtId="164" fontId="0" fillId="5" borderId="21" xfId="0" applyNumberFormat="1" applyFill="1" applyBorder="1" applyAlignment="1">
      <alignment horizontal="center"/>
    </xf>
    <xf numFmtId="164" fontId="2" fillId="5" borderId="22" xfId="0" applyNumberFormat="1" applyFont="1" applyFill="1" applyBorder="1" applyAlignment="1">
      <alignment horizontal="center"/>
    </xf>
    <xf numFmtId="164" fontId="1" fillId="5" borderId="22" xfId="0" applyNumberFormat="1" applyFont="1" applyFill="1" applyBorder="1" applyAlignment="1">
      <alignment horizontal="center"/>
    </xf>
    <xf numFmtId="164" fontId="1" fillId="5" borderId="13" xfId="0" applyNumberFormat="1" applyFont="1" applyFill="1" applyBorder="1" applyAlignment="1">
      <alignment horizontal="center"/>
    </xf>
    <xf numFmtId="164" fontId="1" fillId="5" borderId="23" xfId="0" applyNumberFormat="1" applyFont="1" applyFill="1" applyBorder="1" applyAlignment="1">
      <alignment horizontal="center"/>
    </xf>
    <xf numFmtId="164" fontId="0" fillId="5" borderId="14" xfId="0" applyNumberFormat="1" applyFill="1" applyBorder="1"/>
    <xf numFmtId="0" fontId="2" fillId="5" borderId="22" xfId="0" applyFont="1" applyFill="1" applyBorder="1" applyAlignment="1">
      <alignment horizontal="center"/>
    </xf>
    <xf numFmtId="0" fontId="0" fillId="0" borderId="22" xfId="0" applyFont="1" applyBorder="1"/>
    <xf numFmtId="164" fontId="1" fillId="2" borderId="25" xfId="0" applyNumberFormat="1" applyFont="1" applyFill="1" applyBorder="1" applyAlignment="1">
      <alignment horizontal="center" vertical="center"/>
    </xf>
    <xf numFmtId="0" fontId="0" fillId="2" borderId="2" xfId="0" applyFill="1" applyBorder="1" applyAlignment="1"/>
    <xf numFmtId="0" fontId="1" fillId="2" borderId="21" xfId="0" applyFont="1" applyFill="1" applyBorder="1" applyAlignment="1">
      <alignment horizontal="center"/>
    </xf>
    <xf numFmtId="0" fontId="13" fillId="2" borderId="21" xfId="0" applyFont="1" applyFill="1" applyBorder="1" applyAlignment="1">
      <alignment horizontal="center" vertical="center"/>
    </xf>
    <xf numFmtId="0" fontId="0" fillId="2" borderId="21" xfId="0" applyFill="1" applyBorder="1"/>
    <xf numFmtId="0" fontId="2" fillId="2" borderId="22" xfId="0" applyFont="1" applyFill="1" applyBorder="1" applyAlignment="1">
      <alignment horizontal="center"/>
    </xf>
    <xf numFmtId="0" fontId="0" fillId="2" borderId="13" xfId="0" applyFill="1" applyBorder="1"/>
    <xf numFmtId="0" fontId="0" fillId="2" borderId="23" xfId="0" applyFill="1" applyBorder="1"/>
    <xf numFmtId="0" fontId="0" fillId="2" borderId="14" xfId="0" applyFill="1" applyBorder="1"/>
    <xf numFmtId="164" fontId="7" fillId="2" borderId="29" xfId="0" applyNumberFormat="1" applyFont="1" applyFill="1" applyBorder="1" applyAlignment="1">
      <alignment horizontal="center"/>
    </xf>
    <xf numFmtId="166" fontId="7" fillId="2" borderId="29" xfId="0" applyNumberFormat="1" applyFont="1" applyFill="1" applyBorder="1" applyAlignment="1">
      <alignment horizontal="center"/>
    </xf>
    <xf numFmtId="3" fontId="0" fillId="5" borderId="21" xfId="0" applyNumberFormat="1" applyFill="1" applyBorder="1"/>
    <xf numFmtId="0" fontId="0" fillId="5" borderId="21" xfId="0" applyFill="1" applyBorder="1"/>
    <xf numFmtId="3" fontId="0" fillId="5" borderId="0" xfId="0" applyNumberFormat="1" applyFill="1" applyBorder="1"/>
    <xf numFmtId="0" fontId="0" fillId="5" borderId="22" xfId="0" applyFill="1" applyBorder="1"/>
    <xf numFmtId="3" fontId="0" fillId="5" borderId="22" xfId="0" applyNumberFormat="1" applyFill="1" applyBorder="1"/>
    <xf numFmtId="164" fontId="0" fillId="5" borderId="22" xfId="0" applyNumberFormat="1" applyFill="1" applyBorder="1" applyAlignment="1">
      <alignment horizontal="right" vertical="center"/>
    </xf>
    <xf numFmtId="166" fontId="0" fillId="5" borderId="22" xfId="0" applyNumberFormat="1" applyFill="1" applyBorder="1" applyAlignment="1">
      <alignment horizontal="right"/>
    </xf>
    <xf numFmtId="164" fontId="7" fillId="5" borderId="22" xfId="0" applyNumberFormat="1" applyFont="1" applyFill="1" applyBorder="1" applyAlignment="1">
      <alignment horizontal="center" vertical="center"/>
    </xf>
    <xf numFmtId="166" fontId="7" fillId="5" borderId="22" xfId="0" applyNumberFormat="1" applyFont="1" applyFill="1" applyBorder="1" applyAlignment="1">
      <alignment horizontal="center" vertical="center"/>
    </xf>
    <xf numFmtId="0" fontId="0" fillId="5" borderId="2" xfId="0" applyFill="1" applyBorder="1"/>
    <xf numFmtId="0" fontId="0" fillId="5" borderId="13" xfId="0" applyFill="1" applyBorder="1"/>
    <xf numFmtId="0" fontId="0" fillId="5" borderId="23" xfId="0" applyFill="1" applyBorder="1"/>
    <xf numFmtId="3" fontId="0" fillId="5" borderId="23" xfId="0" applyNumberFormat="1" applyFill="1" applyBorder="1"/>
    <xf numFmtId="0" fontId="0" fillId="5" borderId="14" xfId="0" applyFill="1" applyBorder="1"/>
    <xf numFmtId="3" fontId="0" fillId="5" borderId="3" xfId="0" applyNumberFormat="1" applyFill="1" applyBorder="1"/>
    <xf numFmtId="166" fontId="0" fillId="5" borderId="0" xfId="0" applyNumberFormat="1" applyFill="1" applyBorder="1" applyAlignment="1">
      <alignment horizontal="right"/>
    </xf>
    <xf numFmtId="0" fontId="0" fillId="7" borderId="0" xfId="0" applyFill="1" applyBorder="1" applyAlignment="1">
      <alignment horizontal="left" vertical="center"/>
    </xf>
    <xf numFmtId="0" fontId="0" fillId="7" borderId="22" xfId="0" applyFill="1" applyBorder="1" applyAlignment="1">
      <alignment horizontal="left" vertical="center"/>
    </xf>
    <xf numFmtId="0" fontId="7" fillId="0" borderId="0" xfId="0" applyFont="1" applyFill="1" applyBorder="1" applyAlignment="1">
      <alignment horizontal="center" vertical="center"/>
    </xf>
    <xf numFmtId="166" fontId="0" fillId="8" borderId="25" xfId="0" applyNumberFormat="1" applyFill="1" applyBorder="1" applyAlignment="1">
      <alignment horizontal="right"/>
    </xf>
    <xf numFmtId="166" fontId="0" fillId="8" borderId="26" xfId="0" applyNumberFormat="1" applyFill="1" applyBorder="1" applyAlignment="1">
      <alignment horizontal="right"/>
    </xf>
    <xf numFmtId="166" fontId="0" fillId="8" borderId="14" xfId="0" applyNumberFormat="1" applyFill="1" applyBorder="1" applyAlignment="1">
      <alignment horizontal="right"/>
    </xf>
    <xf numFmtId="0" fontId="0" fillId="14" borderId="3" xfId="0" applyFill="1" applyBorder="1"/>
    <xf numFmtId="0" fontId="0" fillId="14" borderId="3" xfId="0" applyFill="1" applyBorder="1" applyAlignment="1">
      <alignment vertical="center"/>
    </xf>
    <xf numFmtId="0" fontId="1" fillId="14" borderId="3" xfId="0" applyFont="1" applyFill="1" applyBorder="1" applyAlignment="1">
      <alignment horizontal="center" vertical="center"/>
    </xf>
    <xf numFmtId="0" fontId="11" fillId="14" borderId="3" xfId="0" applyFont="1" applyFill="1" applyBorder="1"/>
    <xf numFmtId="0" fontId="11" fillId="14" borderId="4" xfId="0" applyFont="1" applyFill="1" applyBorder="1"/>
    <xf numFmtId="0" fontId="7" fillId="9" borderId="0" xfId="0" applyFont="1" applyFill="1" applyBorder="1" applyAlignment="1">
      <alignment horizontal="center" vertical="center"/>
    </xf>
    <xf numFmtId="0" fontId="7" fillId="0" borderId="0" xfId="0" applyFont="1" applyFill="1" applyBorder="1" applyAlignment="1">
      <alignment horizontal="center" textRotation="255"/>
    </xf>
    <xf numFmtId="164" fontId="0" fillId="0" borderId="0" xfId="0" applyNumberFormat="1" applyFill="1" applyBorder="1" applyAlignment="1">
      <alignment horizontal="center"/>
    </xf>
    <xf numFmtId="0" fontId="7" fillId="5" borderId="4" xfId="0" applyFont="1" applyFill="1" applyBorder="1" applyAlignment="1">
      <alignment horizontal="center" vertical="top" wrapText="1"/>
    </xf>
    <xf numFmtId="0" fontId="0" fillId="2" borderId="2" xfId="0" applyFill="1" applyBorder="1"/>
    <xf numFmtId="0" fontId="0" fillId="2" borderId="21" xfId="0" applyFill="1" applyBorder="1" applyAlignment="1">
      <alignment horizontal="center"/>
    </xf>
    <xf numFmtId="0" fontId="0" fillId="2" borderId="4" xfId="0" applyFill="1" applyBorder="1" applyAlignment="1">
      <alignment horizontal="center" vertical="center"/>
    </xf>
    <xf numFmtId="0" fontId="0" fillId="2" borderId="22" xfId="0" applyFont="1" applyFill="1" applyBorder="1"/>
    <xf numFmtId="0" fontId="0" fillId="2" borderId="22" xfId="0" applyFill="1" applyBorder="1"/>
    <xf numFmtId="3" fontId="0" fillId="2" borderId="22" xfId="0" applyNumberFormat="1" applyFill="1" applyBorder="1"/>
    <xf numFmtId="164" fontId="0" fillId="2" borderId="22" xfId="0" applyNumberFormat="1" applyFill="1" applyBorder="1" applyAlignment="1">
      <alignment horizontal="right" vertical="center"/>
    </xf>
    <xf numFmtId="166" fontId="0" fillId="2" borderId="22" xfId="0" applyNumberFormat="1" applyFill="1" applyBorder="1" applyAlignment="1">
      <alignment horizontal="right"/>
    </xf>
    <xf numFmtId="164" fontId="7" fillId="2" borderId="22" xfId="0" applyNumberFormat="1" applyFont="1" applyFill="1" applyBorder="1" applyAlignment="1">
      <alignment horizontal="center" vertical="center"/>
    </xf>
    <xf numFmtId="166" fontId="7" fillId="2" borderId="22" xfId="0" applyNumberFormat="1" applyFont="1" applyFill="1" applyBorder="1" applyAlignment="1">
      <alignment horizontal="center" vertical="center"/>
    </xf>
    <xf numFmtId="3" fontId="0" fillId="2" borderId="23" xfId="0" applyNumberFormat="1" applyFill="1" applyBorder="1"/>
    <xf numFmtId="3" fontId="0" fillId="2" borderId="21" xfId="0" applyNumberFormat="1" applyFill="1" applyBorder="1"/>
    <xf numFmtId="3" fontId="0" fillId="2" borderId="0" xfId="0" applyNumberFormat="1" applyFill="1" applyBorder="1"/>
    <xf numFmtId="3" fontId="0" fillId="2" borderId="3" xfId="0" applyNumberFormat="1" applyFill="1" applyBorder="1"/>
    <xf numFmtId="166" fontId="0" fillId="2" borderId="0" xfId="0" applyNumberFormat="1" applyFill="1" applyBorder="1" applyAlignment="1">
      <alignment horizontal="right"/>
    </xf>
    <xf numFmtId="3" fontId="0" fillId="2" borderId="22" xfId="0" applyNumberFormat="1" applyFill="1" applyBorder="1" applyAlignment="1">
      <alignment horizontal="right"/>
    </xf>
    <xf numFmtId="3" fontId="1" fillId="2" borderId="22" xfId="0" applyNumberFormat="1" applyFont="1" applyFill="1" applyBorder="1"/>
    <xf numFmtId="0" fontId="0" fillId="2" borderId="21" xfId="0" applyFill="1" applyBorder="1" applyAlignment="1">
      <alignment horizontal="center" vertical="center"/>
    </xf>
    <xf numFmtId="0" fontId="1" fillId="3" borderId="25" xfId="0" applyFont="1" applyFill="1" applyBorder="1"/>
    <xf numFmtId="0" fontId="1" fillId="3" borderId="26" xfId="0" applyFont="1" applyFill="1" applyBorder="1"/>
    <xf numFmtId="0" fontId="1" fillId="3" borderId="24" xfId="0" applyFont="1" applyFill="1" applyBorder="1"/>
    <xf numFmtId="3" fontId="1" fillId="3" borderId="25" xfId="0" applyNumberFormat="1" applyFont="1" applyFill="1" applyBorder="1"/>
    <xf numFmtId="3" fontId="1" fillId="3" borderId="26" xfId="0" applyNumberFormat="1" applyFont="1" applyFill="1" applyBorder="1"/>
    <xf numFmtId="0" fontId="7" fillId="5" borderId="4" xfId="0" applyFont="1" applyFill="1" applyBorder="1" applyAlignment="1">
      <alignment horizontal="center" vertical="center" wrapText="1"/>
    </xf>
    <xf numFmtId="0" fontId="7" fillId="2" borderId="4" xfId="0" applyFont="1" applyFill="1" applyBorder="1" applyAlignment="1">
      <alignment horizontal="center" vertical="top" wrapText="1"/>
    </xf>
    <xf numFmtId="164" fontId="7" fillId="0" borderId="0" xfId="0" applyNumberFormat="1" applyFont="1" applyFill="1" applyBorder="1" applyAlignment="1">
      <alignment horizontal="center"/>
    </xf>
    <xf numFmtId="0" fontId="0" fillId="0" borderId="0" xfId="0" applyAlignment="1">
      <alignment horizontal="center" vertical="center"/>
    </xf>
    <xf numFmtId="0" fontId="0" fillId="7" borderId="0" xfId="0" applyFill="1" applyBorder="1" applyAlignment="1">
      <alignment vertical="center" wrapText="1"/>
    </xf>
    <xf numFmtId="0" fontId="0" fillId="7" borderId="0" xfId="0" applyFill="1" applyBorder="1" applyAlignment="1"/>
    <xf numFmtId="164" fontId="0" fillId="0" borderId="0" xfId="0" applyNumberFormat="1" applyFill="1" applyBorder="1" applyAlignment="1">
      <alignment horizontal="center"/>
    </xf>
    <xf numFmtId="166" fontId="7" fillId="5" borderId="29" xfId="0" applyNumberFormat="1" applyFont="1" applyFill="1" applyBorder="1" applyAlignment="1">
      <alignment horizontal="center"/>
    </xf>
    <xf numFmtId="0" fontId="0" fillId="0" borderId="0" xfId="0" applyFill="1" applyBorder="1" applyAlignment="1">
      <alignment horizontal="center"/>
    </xf>
    <xf numFmtId="164" fontId="0" fillId="8" borderId="24" xfId="0" applyNumberFormat="1" applyFill="1" applyBorder="1" applyAlignment="1">
      <alignment horizontal="right" vertical="center"/>
    </xf>
    <xf numFmtId="166" fontId="0" fillId="8" borderId="24" xfId="0" applyNumberFormat="1" applyFill="1" applyBorder="1" applyAlignment="1">
      <alignment horizontal="right"/>
    </xf>
    <xf numFmtId="166" fontId="0" fillId="8" borderId="13" xfId="0" applyNumberFormat="1" applyFill="1" applyBorder="1" applyAlignment="1">
      <alignment horizontal="right"/>
    </xf>
    <xf numFmtId="166" fontId="0" fillId="8" borderId="23" xfId="0" applyNumberFormat="1" applyFill="1" applyBorder="1" applyAlignment="1">
      <alignment horizontal="right"/>
    </xf>
    <xf numFmtId="0" fontId="0" fillId="0" borderId="3" xfId="0" applyFill="1" applyBorder="1"/>
    <xf numFmtId="0" fontId="7" fillId="0" borderId="0" xfId="0" applyFont="1" applyFill="1" applyBorder="1" applyAlignment="1">
      <alignment horizontal="left" vertical="center"/>
    </xf>
    <xf numFmtId="3" fontId="6" fillId="13" borderId="21" xfId="0" applyNumberFormat="1" applyFont="1" applyFill="1" applyBorder="1" applyAlignment="1">
      <alignment horizontal="right" vertical="center"/>
    </xf>
    <xf numFmtId="0" fontId="6" fillId="13" borderId="21" xfId="0" applyFont="1" applyFill="1" applyBorder="1" applyAlignment="1">
      <alignment horizontal="right" vertical="center"/>
    </xf>
    <xf numFmtId="0" fontId="6" fillId="13" borderId="29" xfId="0" applyFont="1" applyFill="1" applyBorder="1" applyAlignment="1">
      <alignment horizontal="right" vertical="center"/>
    </xf>
    <xf numFmtId="3" fontId="6" fillId="13" borderId="29" xfId="0" applyNumberFormat="1" applyFont="1" applyFill="1" applyBorder="1" applyAlignment="1">
      <alignment horizontal="right" vertical="center"/>
    </xf>
    <xf numFmtId="164" fontId="6" fillId="5" borderId="21" xfId="0" applyNumberFormat="1" applyFont="1" applyFill="1" applyBorder="1" applyAlignment="1">
      <alignment horizontal="right" vertical="center"/>
    </xf>
    <xf numFmtId="0" fontId="6" fillId="2" borderId="21" xfId="0" applyFont="1" applyFill="1" applyBorder="1" applyAlignment="1">
      <alignment horizontal="right" vertical="center"/>
    </xf>
    <xf numFmtId="0" fontId="6" fillId="5" borderId="29" xfId="0" applyFont="1" applyFill="1" applyBorder="1" applyAlignment="1">
      <alignment horizontal="right" vertical="center"/>
    </xf>
    <xf numFmtId="0" fontId="6" fillId="5" borderId="21" xfId="0" applyFont="1" applyFill="1" applyBorder="1" applyAlignment="1">
      <alignment horizontal="right" vertical="center"/>
    </xf>
    <xf numFmtId="164" fontId="6" fillId="5" borderId="29" xfId="0" applyNumberFormat="1" applyFont="1" applyFill="1" applyBorder="1" applyAlignment="1">
      <alignment horizontal="right" vertical="center"/>
    </xf>
    <xf numFmtId="3" fontId="6" fillId="5" borderId="29" xfId="0" applyNumberFormat="1" applyFont="1" applyFill="1" applyBorder="1" applyAlignment="1">
      <alignment horizontal="right" vertical="center"/>
    </xf>
    <xf numFmtId="0" fontId="6" fillId="2" borderId="29" xfId="0" applyFont="1" applyFill="1" applyBorder="1" applyAlignment="1">
      <alignment horizontal="right" vertical="center"/>
    </xf>
    <xf numFmtId="164" fontId="6" fillId="2" borderId="29" xfId="0" applyNumberFormat="1" applyFont="1" applyFill="1" applyBorder="1" applyAlignment="1">
      <alignment horizontal="right" vertical="center"/>
    </xf>
    <xf numFmtId="3" fontId="6" fillId="2" borderId="29" xfId="0" applyNumberFormat="1" applyFont="1" applyFill="1" applyBorder="1" applyAlignment="1">
      <alignment horizontal="right" vertical="center"/>
    </xf>
    <xf numFmtId="0" fontId="0" fillId="13" borderId="29" xfId="0" applyFill="1" applyBorder="1" applyAlignment="1">
      <alignment horizontal="center"/>
    </xf>
    <xf numFmtId="0" fontId="0" fillId="0" borderId="0" xfId="0" applyBorder="1" applyAlignment="1">
      <alignment horizontal="center"/>
    </xf>
    <xf numFmtId="0" fontId="0" fillId="13" borderId="22" xfId="0" applyFill="1" applyBorder="1" applyAlignment="1">
      <alignment horizontal="center" vertical="center"/>
    </xf>
    <xf numFmtId="0" fontId="1" fillId="0" borderId="0" xfId="0" applyFont="1" applyFill="1" applyBorder="1" applyAlignment="1">
      <alignment vertical="center"/>
    </xf>
    <xf numFmtId="0" fontId="1" fillId="5" borderId="29" xfId="0" applyFont="1" applyFill="1" applyBorder="1" applyAlignment="1">
      <alignment vertical="center"/>
    </xf>
    <xf numFmtId="0" fontId="1" fillId="2" borderId="21" xfId="0" applyFont="1" applyFill="1" applyBorder="1" applyAlignment="1">
      <alignment horizontal="center" vertical="center"/>
    </xf>
    <xf numFmtId="0" fontId="0" fillId="5" borderId="21" xfId="0" applyFill="1" applyBorder="1" applyAlignment="1">
      <alignment horizontal="center" vertical="center"/>
    </xf>
    <xf numFmtId="0" fontId="0" fillId="7" borderId="3" xfId="0" applyFill="1" applyBorder="1" applyAlignment="1">
      <alignment horizontal="center" vertical="center"/>
    </xf>
    <xf numFmtId="0" fontId="11" fillId="7" borderId="3" xfId="0" applyFont="1" applyFill="1" applyBorder="1"/>
    <xf numFmtId="0" fontId="0" fillId="15" borderId="2" xfId="0" applyFill="1" applyBorder="1"/>
    <xf numFmtId="0" fontId="0" fillId="15" borderId="3" xfId="0" applyFill="1" applyBorder="1"/>
    <xf numFmtId="0" fontId="0" fillId="15" borderId="4" xfId="0" applyFill="1" applyBorder="1"/>
    <xf numFmtId="0" fontId="0" fillId="15" borderId="21" xfId="0" applyFill="1" applyBorder="1"/>
    <xf numFmtId="0" fontId="0" fillId="15" borderId="0" xfId="0" applyFill="1" applyBorder="1"/>
    <xf numFmtId="0" fontId="0" fillId="15" borderId="22" xfId="0" applyFill="1" applyBorder="1"/>
    <xf numFmtId="0" fontId="1" fillId="15" borderId="21" xfId="0" applyFont="1" applyFill="1" applyBorder="1"/>
    <xf numFmtId="0" fontId="1" fillId="15" borderId="0" xfId="0" applyFont="1" applyFill="1" applyBorder="1" applyAlignment="1">
      <alignment horizontal="right"/>
    </xf>
    <xf numFmtId="4" fontId="1" fillId="15" borderId="0" xfId="0" applyNumberFormat="1" applyFont="1" applyFill="1" applyBorder="1" applyAlignment="1">
      <alignment horizontal="center"/>
    </xf>
    <xf numFmtId="0" fontId="0" fillId="15" borderId="0" xfId="0" applyFill="1" applyBorder="1" applyAlignment="1">
      <alignment vertical="center" wrapText="1"/>
    </xf>
    <xf numFmtId="0" fontId="0" fillId="15" borderId="22" xfId="0" applyFill="1" applyBorder="1" applyAlignment="1">
      <alignment vertical="center" wrapText="1"/>
    </xf>
    <xf numFmtId="0" fontId="0" fillId="15" borderId="21" xfId="0" applyFill="1" applyBorder="1" applyAlignment="1"/>
    <xf numFmtId="0" fontId="7" fillId="0" borderId="0" xfId="0" applyFont="1" applyFill="1" applyAlignment="1">
      <alignment horizontal="center" vertical="center"/>
    </xf>
    <xf numFmtId="168" fontId="7" fillId="0" borderId="0" xfId="0" applyNumberFormat="1" applyFont="1" applyFill="1" applyAlignment="1">
      <alignment horizontal="center" vertical="center"/>
    </xf>
    <xf numFmtId="0" fontId="0" fillId="0" borderId="0" xfId="0" applyFill="1" applyAlignment="1">
      <alignment vertical="center"/>
    </xf>
    <xf numFmtId="3" fontId="0" fillId="0" borderId="0" xfId="0" applyNumberFormat="1" applyFill="1"/>
    <xf numFmtId="0" fontId="0" fillId="0" borderId="0" xfId="0" applyFill="1" applyAlignment="1">
      <alignment horizontal="center" vertical="center"/>
    </xf>
    <xf numFmtId="0" fontId="0" fillId="0" borderId="0" xfId="0" applyFill="1" applyAlignment="1">
      <alignment horizontal="center"/>
    </xf>
    <xf numFmtId="0" fontId="0" fillId="0" borderId="31" xfId="0" applyBorder="1"/>
    <xf numFmtId="0" fontId="1" fillId="7" borderId="3" xfId="0" applyFont="1" applyFill="1" applyBorder="1" applyAlignment="1">
      <alignment horizontal="right"/>
    </xf>
    <xf numFmtId="0" fontId="0" fillId="7" borderId="3" xfId="0" applyFill="1" applyBorder="1" applyAlignment="1">
      <alignment vertical="center" wrapText="1"/>
    </xf>
    <xf numFmtId="0" fontId="7" fillId="0" borderId="0" xfId="0" applyFont="1" applyFill="1" applyBorder="1" applyAlignment="1">
      <alignment horizontal="center" vertical="top"/>
    </xf>
    <xf numFmtId="164" fontId="7" fillId="0" borderId="0" xfId="0" applyNumberFormat="1" applyFont="1" applyFill="1" applyBorder="1" applyAlignment="1">
      <alignment horizontal="center" vertical="top"/>
    </xf>
    <xf numFmtId="166" fontId="7" fillId="0" borderId="0" xfId="0" applyNumberFormat="1" applyFont="1" applyFill="1" applyBorder="1" applyAlignment="1">
      <alignment horizontal="center" vertical="top"/>
    </xf>
    <xf numFmtId="0" fontId="0" fillId="7" borderId="32" xfId="0" applyFill="1" applyBorder="1"/>
    <xf numFmtId="0" fontId="11" fillId="7" borderId="33" xfId="0" applyFont="1" applyFill="1" applyBorder="1"/>
    <xf numFmtId="0" fontId="0" fillId="7" borderId="34" xfId="0" applyFill="1" applyBorder="1"/>
    <xf numFmtId="0" fontId="0" fillId="7" borderId="35" xfId="0" applyFill="1" applyBorder="1"/>
    <xf numFmtId="0" fontId="0" fillId="0" borderId="36" xfId="0" applyBorder="1"/>
    <xf numFmtId="0" fontId="7" fillId="15" borderId="21" xfId="0" applyFont="1" applyFill="1" applyBorder="1" applyAlignment="1">
      <alignment horizontal="center"/>
    </xf>
    <xf numFmtId="0" fontId="0" fillId="12" borderId="13" xfId="0" applyFill="1" applyBorder="1"/>
    <xf numFmtId="0" fontId="7" fillId="12" borderId="23" xfId="0" applyFont="1" applyFill="1" applyBorder="1" applyAlignment="1">
      <alignment horizontal="center" vertical="top"/>
    </xf>
    <xf numFmtId="164" fontId="7" fillId="12" borderId="23" xfId="0" applyNumberFormat="1" applyFont="1" applyFill="1" applyBorder="1" applyAlignment="1">
      <alignment horizontal="center" vertical="top"/>
    </xf>
    <xf numFmtId="166" fontId="7" fillId="12" borderId="23" xfId="0" applyNumberFormat="1" applyFont="1" applyFill="1" applyBorder="1" applyAlignment="1">
      <alignment horizontal="center" vertical="top"/>
    </xf>
    <xf numFmtId="0" fontId="0" fillId="12" borderId="14" xfId="0" applyFill="1" applyBorder="1"/>
    <xf numFmtId="0" fontId="0" fillId="11" borderId="13" xfId="0" applyFill="1" applyBorder="1"/>
    <xf numFmtId="0" fontId="7" fillId="11" borderId="23" xfId="0" applyFont="1" applyFill="1" applyBorder="1" applyAlignment="1">
      <alignment horizontal="center" vertical="top"/>
    </xf>
    <xf numFmtId="164" fontId="7" fillId="11" borderId="23" xfId="0" applyNumberFormat="1" applyFont="1" applyFill="1" applyBorder="1" applyAlignment="1">
      <alignment horizontal="center" vertical="top"/>
    </xf>
    <xf numFmtId="166" fontId="7" fillId="11" borderId="23" xfId="0" applyNumberFormat="1" applyFont="1" applyFill="1" applyBorder="1" applyAlignment="1">
      <alignment horizontal="center" vertical="top"/>
    </xf>
    <xf numFmtId="0" fontId="0" fillId="11" borderId="14" xfId="0" applyFill="1" applyBorder="1"/>
    <xf numFmtId="0" fontId="0" fillId="7" borderId="3" xfId="0" applyFill="1" applyBorder="1" applyAlignment="1"/>
    <xf numFmtId="0" fontId="6" fillId="14" borderId="2" xfId="0" applyFont="1" applyFill="1" applyBorder="1" applyAlignment="1"/>
    <xf numFmtId="0" fontId="0" fillId="14" borderId="3" xfId="0" applyFill="1" applyBorder="1" applyAlignment="1"/>
    <xf numFmtId="0" fontId="0" fillId="7" borderId="21" xfId="0" applyFill="1" applyBorder="1" applyAlignment="1">
      <alignment horizontal="left" vertical="center" wrapText="1"/>
    </xf>
    <xf numFmtId="0" fontId="7" fillId="8" borderId="0" xfId="0" applyFont="1" applyFill="1" applyBorder="1" applyAlignment="1">
      <alignment horizontal="center" vertical="center"/>
    </xf>
    <xf numFmtId="0" fontId="0" fillId="7" borderId="2" xfId="0" applyFill="1" applyBorder="1" applyAlignment="1">
      <alignment horizontal="left"/>
    </xf>
    <xf numFmtId="0" fontId="0" fillId="7" borderId="3" xfId="0" applyFill="1" applyBorder="1" applyAlignment="1">
      <alignment horizontal="left"/>
    </xf>
    <xf numFmtId="4" fontId="1" fillId="7" borderId="4" xfId="0" applyNumberFormat="1" applyFont="1" applyFill="1" applyBorder="1" applyAlignment="1">
      <alignment horizontal="right"/>
    </xf>
    <xf numFmtId="0" fontId="0" fillId="7" borderId="21" xfId="0" applyFill="1" applyBorder="1" applyAlignment="1">
      <alignment horizontal="left"/>
    </xf>
    <xf numFmtId="0" fontId="0" fillId="7" borderId="0" xfId="0" applyFill="1" applyBorder="1" applyAlignment="1">
      <alignment horizontal="left"/>
    </xf>
    <xf numFmtId="4" fontId="1" fillId="7" borderId="22" xfId="0" applyNumberFormat="1" applyFont="1" applyFill="1" applyBorder="1" applyAlignment="1">
      <alignment horizontal="right"/>
    </xf>
    <xf numFmtId="0" fontId="0" fillId="7" borderId="13" xfId="0" applyFill="1" applyBorder="1" applyAlignment="1">
      <alignment horizontal="left"/>
    </xf>
    <xf numFmtId="0" fontId="0" fillId="7" borderId="23" xfId="0" applyFill="1" applyBorder="1" applyAlignment="1">
      <alignment horizontal="left"/>
    </xf>
    <xf numFmtId="4" fontId="1" fillId="7" borderId="14" xfId="0" applyNumberFormat="1" applyFont="1" applyFill="1" applyBorder="1" applyAlignment="1">
      <alignment horizontal="right"/>
    </xf>
    <xf numFmtId="0" fontId="7" fillId="0" borderId="0" xfId="0" applyFont="1" applyFill="1" applyBorder="1" applyAlignment="1">
      <alignment horizontal="center" vertical="top" textRotation="90"/>
    </xf>
    <xf numFmtId="164" fontId="1" fillId="16" borderId="2" xfId="0" applyNumberFormat="1" applyFont="1" applyFill="1" applyBorder="1" applyAlignment="1">
      <alignment horizontal="center" vertical="center"/>
    </xf>
    <xf numFmtId="164" fontId="1" fillId="16" borderId="4" xfId="0" applyNumberFormat="1" applyFont="1" applyFill="1" applyBorder="1" applyAlignment="1">
      <alignment horizontal="center" vertical="center"/>
    </xf>
    <xf numFmtId="164" fontId="1" fillId="16" borderId="13" xfId="0" applyNumberFormat="1" applyFont="1" applyFill="1" applyBorder="1" applyAlignment="1">
      <alignment horizontal="center" vertical="center"/>
    </xf>
    <xf numFmtId="166" fontId="1" fillId="16" borderId="14" xfId="0" applyNumberFormat="1" applyFont="1" applyFill="1" applyBorder="1" applyAlignment="1">
      <alignment horizontal="center" vertical="center"/>
    </xf>
    <xf numFmtId="164" fontId="1" fillId="11" borderId="2" xfId="0" applyNumberFormat="1" applyFont="1" applyFill="1" applyBorder="1" applyAlignment="1">
      <alignment horizontal="center" vertical="center"/>
    </xf>
    <xf numFmtId="164" fontId="1" fillId="11" borderId="4" xfId="0" applyNumberFormat="1" applyFont="1" applyFill="1" applyBorder="1" applyAlignment="1">
      <alignment horizontal="center" vertical="center"/>
    </xf>
    <xf numFmtId="164" fontId="1" fillId="11" borderId="13" xfId="0" applyNumberFormat="1" applyFont="1" applyFill="1" applyBorder="1" applyAlignment="1">
      <alignment horizontal="center" vertical="center"/>
    </xf>
    <xf numFmtId="166" fontId="1" fillId="11" borderId="14" xfId="0" applyNumberFormat="1" applyFont="1" applyFill="1" applyBorder="1" applyAlignment="1">
      <alignment horizontal="center" vertical="center"/>
    </xf>
    <xf numFmtId="0" fontId="1" fillId="12" borderId="2" xfId="0" applyFont="1" applyFill="1" applyBorder="1" applyAlignment="1">
      <alignment horizontal="center" vertical="center"/>
    </xf>
    <xf numFmtId="164" fontId="1" fillId="12" borderId="4" xfId="0" applyNumberFormat="1" applyFont="1" applyFill="1" applyBorder="1" applyAlignment="1">
      <alignment horizontal="center" vertical="center"/>
    </xf>
    <xf numFmtId="0" fontId="1" fillId="12" borderId="13" xfId="0" applyFont="1" applyFill="1" applyBorder="1" applyAlignment="1">
      <alignment horizontal="center" vertical="center"/>
    </xf>
    <xf numFmtId="166" fontId="1" fillId="12" borderId="14" xfId="0" applyNumberFormat="1" applyFont="1" applyFill="1" applyBorder="1" applyAlignment="1">
      <alignment horizontal="center" vertical="center"/>
    </xf>
    <xf numFmtId="0" fontId="19" fillId="7" borderId="3" xfId="0" applyFont="1" applyFill="1" applyBorder="1" applyAlignment="1">
      <alignment horizontal="center" vertical="top" wrapText="1"/>
    </xf>
    <xf numFmtId="0" fontId="0" fillId="0" borderId="3"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38" xfId="0" applyBorder="1" applyAlignment="1">
      <alignment horizontal="center"/>
    </xf>
    <xf numFmtId="166" fontId="1" fillId="0" borderId="24" xfId="0" applyNumberFormat="1" applyFont="1" applyFill="1" applyBorder="1" applyAlignment="1">
      <alignment horizontal="center" vertical="center"/>
    </xf>
    <xf numFmtId="166" fontId="0" fillId="0" borderId="25" xfId="0" applyNumberFormat="1" applyFill="1" applyBorder="1" applyAlignment="1">
      <alignment horizontal="center" vertical="center"/>
    </xf>
    <xf numFmtId="166" fontId="0" fillId="0" borderId="26" xfId="0" applyNumberFormat="1" applyFill="1" applyBorder="1" applyAlignment="1">
      <alignment horizontal="center" vertical="center"/>
    </xf>
    <xf numFmtId="0" fontId="1" fillId="12" borderId="24" xfId="0" applyFont="1" applyFill="1" applyBorder="1" applyAlignment="1">
      <alignment horizontal="center" vertical="center"/>
    </xf>
    <xf numFmtId="0" fontId="1" fillId="12" borderId="25" xfId="0" applyFont="1" applyFill="1" applyBorder="1" applyAlignment="1">
      <alignment horizontal="center" vertical="center"/>
    </xf>
    <xf numFmtId="0" fontId="1" fillId="12" borderId="26" xfId="0" applyFont="1" applyFill="1" applyBorder="1" applyAlignment="1">
      <alignment horizontal="center" vertical="center"/>
    </xf>
    <xf numFmtId="17" fontId="1" fillId="12" borderId="24" xfId="0" applyNumberFormat="1" applyFont="1" applyFill="1" applyBorder="1" applyAlignment="1">
      <alignment horizontal="center" vertical="center"/>
    </xf>
    <xf numFmtId="17" fontId="1" fillId="12" borderId="25" xfId="0" applyNumberFormat="1" applyFont="1" applyFill="1" applyBorder="1" applyAlignment="1">
      <alignment horizontal="center" vertical="center"/>
    </xf>
    <xf numFmtId="17" fontId="1" fillId="12" borderId="26" xfId="0" applyNumberFormat="1" applyFont="1" applyFill="1" applyBorder="1" applyAlignment="1">
      <alignment horizontal="center" vertical="center"/>
    </xf>
    <xf numFmtId="164" fontId="1" fillId="0" borderId="24" xfId="0" applyNumberFormat="1" applyFont="1" applyFill="1" applyBorder="1" applyAlignment="1">
      <alignment horizontal="center" vertical="center"/>
    </xf>
    <xf numFmtId="164" fontId="1" fillId="0" borderId="25" xfId="0" applyNumberFormat="1" applyFont="1" applyFill="1" applyBorder="1" applyAlignment="1">
      <alignment horizontal="center" vertical="center"/>
    </xf>
    <xf numFmtId="164" fontId="1" fillId="0" borderId="26"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12" borderId="24" xfId="0" applyFont="1" applyFill="1" applyBorder="1" applyAlignment="1">
      <alignment horizontal="center" vertical="center"/>
    </xf>
    <xf numFmtId="0" fontId="0" fillId="12" borderId="25" xfId="0" applyFill="1" applyBorder="1" applyAlignment="1">
      <alignment vertical="center"/>
    </xf>
    <xf numFmtId="0" fontId="0" fillId="12" borderId="26" xfId="0" applyFill="1" applyBorder="1" applyAlignment="1">
      <alignment vertical="center"/>
    </xf>
    <xf numFmtId="0" fontId="7" fillId="4" borderId="29" xfId="0" applyFont="1" applyFill="1" applyBorder="1" applyAlignment="1">
      <alignment horizontal="center" vertical="center" wrapText="1"/>
    </xf>
    <xf numFmtId="0" fontId="0" fillId="0" borderId="29" xfId="0" applyBorder="1" applyAlignment="1">
      <alignment horizontal="center" vertical="center"/>
    </xf>
    <xf numFmtId="0" fontId="7" fillId="13" borderId="29" xfId="0" applyFont="1" applyFill="1" applyBorder="1" applyAlignment="1">
      <alignment horizontal="center" vertical="center" wrapText="1"/>
    </xf>
    <xf numFmtId="164" fontId="16" fillId="2" borderId="25" xfId="0" applyNumberFormat="1" applyFont="1" applyFill="1" applyBorder="1" applyAlignment="1">
      <alignment horizontal="left" vertical="center"/>
    </xf>
    <xf numFmtId="0" fontId="17" fillId="2" borderId="25" xfId="0" applyFont="1" applyFill="1" applyBorder="1" applyAlignment="1">
      <alignment horizontal="left" vertical="center"/>
    </xf>
    <xf numFmtId="0" fontId="0" fillId="0" borderId="25" xfId="0" applyBorder="1" applyAlignment="1">
      <alignment horizontal="left" vertical="center"/>
    </xf>
    <xf numFmtId="0" fontId="7" fillId="5" borderId="29" xfId="0" applyFont="1" applyFill="1" applyBorder="1" applyAlignment="1">
      <alignment horizontal="center" vertical="top" wrapText="1"/>
    </xf>
    <xf numFmtId="0" fontId="0" fillId="5" borderId="29" xfId="0" applyFill="1" applyBorder="1" applyAlignment="1">
      <alignment horizontal="center" vertical="top"/>
    </xf>
    <xf numFmtId="0" fontId="0" fillId="0" borderId="29" xfId="0" applyBorder="1" applyAlignment="1">
      <alignment horizontal="center" vertical="top"/>
    </xf>
    <xf numFmtId="0" fontId="7" fillId="2" borderId="29" xfId="0" applyFont="1" applyFill="1" applyBorder="1" applyAlignment="1">
      <alignment horizontal="center" vertical="top" wrapText="1"/>
    </xf>
    <xf numFmtId="0" fontId="7" fillId="0" borderId="29" xfId="0" applyFont="1" applyBorder="1" applyAlignment="1">
      <alignment horizontal="center" vertical="top"/>
    </xf>
    <xf numFmtId="0" fontId="1" fillId="5" borderId="29" xfId="0" applyFont="1" applyFill="1" applyBorder="1" applyAlignment="1">
      <alignment horizontal="center" vertical="top"/>
    </xf>
    <xf numFmtId="0" fontId="1" fillId="2" borderId="29" xfId="0" applyFont="1" applyFill="1" applyBorder="1" applyAlignment="1">
      <alignment horizontal="center" vertical="top"/>
    </xf>
    <xf numFmtId="0" fontId="1" fillId="0" borderId="0" xfId="0" applyFont="1" applyFill="1" applyBorder="1" applyAlignment="1">
      <alignment horizontal="center" vertical="center"/>
    </xf>
    <xf numFmtId="0" fontId="6" fillId="11" borderId="24" xfId="0" applyFont="1" applyFill="1" applyBorder="1" applyAlignment="1">
      <alignment horizontal="center" vertical="center"/>
    </xf>
    <xf numFmtId="0" fontId="0" fillId="11" borderId="25" xfId="0" applyFill="1" applyBorder="1" applyAlignment="1">
      <alignment vertical="center"/>
    </xf>
    <xf numFmtId="0" fontId="0" fillId="11" borderId="26" xfId="0" applyFill="1" applyBorder="1" applyAlignment="1">
      <alignment vertical="center"/>
    </xf>
    <xf numFmtId="166" fontId="6" fillId="5" borderId="25" xfId="0" applyNumberFormat="1" applyFont="1" applyFill="1" applyBorder="1" applyAlignment="1">
      <alignment horizontal="left" vertical="center"/>
    </xf>
    <xf numFmtId="0" fontId="6" fillId="5" borderId="25" xfId="0" applyFont="1" applyFill="1" applyBorder="1" applyAlignment="1">
      <alignment horizontal="left" vertical="center"/>
    </xf>
    <xf numFmtId="0" fontId="0" fillId="5" borderId="25" xfId="0" applyFill="1" applyBorder="1" applyAlignment="1"/>
    <xf numFmtId="0" fontId="1" fillId="10" borderId="24"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164" fontId="16" fillId="5" borderId="25" xfId="0" applyNumberFormat="1" applyFont="1" applyFill="1" applyBorder="1" applyAlignment="1">
      <alignment vertical="center"/>
    </xf>
    <xf numFmtId="0" fontId="17" fillId="5" borderId="25" xfId="0" applyFont="1" applyFill="1" applyBorder="1" applyAlignment="1">
      <alignment vertical="center"/>
    </xf>
    <xf numFmtId="0" fontId="0" fillId="0" borderId="25" xfId="0" applyBorder="1" applyAlignment="1">
      <alignment vertical="center"/>
    </xf>
    <xf numFmtId="166" fontId="6" fillId="2" borderId="25" xfId="0" applyNumberFormat="1" applyFont="1" applyFill="1" applyBorder="1" applyAlignment="1">
      <alignment horizontal="left" vertical="center"/>
    </xf>
    <xf numFmtId="0" fontId="6" fillId="2" borderId="25" xfId="0" applyFont="1" applyFill="1" applyBorder="1" applyAlignment="1">
      <alignment horizontal="left" vertical="center"/>
    </xf>
    <xf numFmtId="0" fontId="0" fillId="2" borderId="25" xfId="0" applyFill="1" applyBorder="1" applyAlignment="1"/>
    <xf numFmtId="0" fontId="2" fillId="5" borderId="25" xfId="0" applyFont="1" applyFill="1" applyBorder="1" applyAlignment="1">
      <alignment horizontal="center" vertical="center"/>
    </xf>
    <xf numFmtId="0" fontId="0" fillId="7" borderId="11" xfId="0" applyFill="1" applyBorder="1" applyAlignment="1">
      <alignment horizontal="center"/>
    </xf>
    <xf numFmtId="0" fontId="0" fillId="7" borderId="1"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2" xfId="0" applyFill="1" applyBorder="1" applyAlignment="1">
      <alignment horizontal="center"/>
    </xf>
    <xf numFmtId="0" fontId="5" fillId="7" borderId="11" xfId="0" applyFont="1" applyFill="1" applyBorder="1" applyAlignment="1">
      <alignment horizontal="center" vertical="center" wrapText="1"/>
    </xf>
    <xf numFmtId="0" fontId="0" fillId="7" borderId="1" xfId="0" applyFill="1" applyBorder="1" applyAlignment="1"/>
    <xf numFmtId="0" fontId="1" fillId="7" borderId="30" xfId="0" applyFont="1" applyFill="1" applyBorder="1" applyAlignment="1">
      <alignment horizontal="right" vertical="center"/>
    </xf>
    <xf numFmtId="0" fontId="1" fillId="7" borderId="20" xfId="0" applyFont="1" applyFill="1" applyBorder="1" applyAlignment="1">
      <alignment horizontal="right" vertical="center"/>
    </xf>
    <xf numFmtId="0" fontId="1" fillId="7" borderId="28" xfId="0" applyFont="1" applyFill="1" applyBorder="1" applyAlignment="1">
      <alignment horizontal="right" vertical="center"/>
    </xf>
    <xf numFmtId="0" fontId="7" fillId="0" borderId="0" xfId="0" applyFont="1" applyAlignment="1">
      <alignment horizontal="center" vertical="top"/>
    </xf>
    <xf numFmtId="0" fontId="0" fillId="15" borderId="0" xfId="0" applyFill="1" applyBorder="1" applyAlignment="1">
      <alignment vertical="center" wrapText="1"/>
    </xf>
    <xf numFmtId="0" fontId="0" fillId="15" borderId="22" xfId="0" applyFill="1" applyBorder="1" applyAlignment="1">
      <alignment vertical="center" wrapText="1"/>
    </xf>
    <xf numFmtId="4" fontId="1" fillId="7" borderId="1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4" fillId="7" borderId="21" xfId="0" applyFont="1" applyFill="1" applyBorder="1" applyAlignment="1">
      <alignment horizontal="left" vertical="top" wrapText="1"/>
    </xf>
    <xf numFmtId="0" fontId="14" fillId="7" borderId="0" xfId="0" applyFont="1" applyFill="1" applyBorder="1" applyAlignment="1">
      <alignment horizontal="left" vertical="top"/>
    </xf>
    <xf numFmtId="0" fontId="14" fillId="7" borderId="22" xfId="0" applyFont="1" applyFill="1" applyBorder="1" applyAlignment="1">
      <alignment horizontal="left" vertical="top"/>
    </xf>
    <xf numFmtId="0" fontId="14" fillId="7" borderId="21" xfId="0" applyFont="1" applyFill="1" applyBorder="1" applyAlignment="1">
      <alignment horizontal="left" vertical="top"/>
    </xf>
    <xf numFmtId="0" fontId="2" fillId="2" borderId="3" xfId="0" applyFont="1" applyFill="1" applyBorder="1" applyAlignment="1">
      <alignment horizontal="center" vertical="center"/>
    </xf>
    <xf numFmtId="0" fontId="0" fillId="0" borderId="3" xfId="0" applyBorder="1" applyAlignment="1">
      <alignment horizontal="center" vertical="center"/>
    </xf>
    <xf numFmtId="0" fontId="11" fillId="0" borderId="29" xfId="0" applyFont="1" applyBorder="1" applyAlignment="1">
      <alignment horizontal="center" vertical="top"/>
    </xf>
    <xf numFmtId="0" fontId="0" fillId="7" borderId="10" xfId="0" applyFill="1" applyBorder="1" applyAlignment="1">
      <alignment horizontal="center"/>
    </xf>
    <xf numFmtId="3" fontId="16" fillId="2" borderId="25" xfId="0" applyNumberFormat="1" applyFont="1" applyFill="1" applyBorder="1" applyAlignment="1">
      <alignment horizontal="left" vertical="center"/>
    </xf>
    <xf numFmtId="0" fontId="0" fillId="2" borderId="25" xfId="0" applyFill="1" applyBorder="1" applyAlignment="1">
      <alignment horizontal="left" vertical="center"/>
    </xf>
    <xf numFmtId="0" fontId="1" fillId="0" borderId="0" xfId="0" applyFont="1" applyFill="1" applyBorder="1" applyAlignment="1">
      <alignment vertical="center"/>
    </xf>
    <xf numFmtId="0" fontId="0" fillId="5" borderId="25" xfId="0" applyFill="1" applyBorder="1" applyAlignment="1">
      <alignment horizontal="left" vertical="center"/>
    </xf>
    <xf numFmtId="0" fontId="0" fillId="0" borderId="25" xfId="0" applyBorder="1" applyAlignment="1"/>
    <xf numFmtId="3" fontId="16" fillId="2" borderId="23" xfId="0" applyNumberFormat="1" applyFont="1" applyFill="1" applyBorder="1" applyAlignment="1">
      <alignment horizontal="left" vertical="center"/>
    </xf>
    <xf numFmtId="0" fontId="17" fillId="2" borderId="23" xfId="0" applyFont="1" applyFill="1" applyBorder="1" applyAlignment="1">
      <alignment horizontal="left" vertical="center"/>
    </xf>
    <xf numFmtId="0" fontId="1" fillId="15" borderId="3" xfId="0" applyFont="1" applyFill="1" applyBorder="1" applyAlignment="1">
      <alignment horizontal="center"/>
    </xf>
    <xf numFmtId="0" fontId="0" fillId="15" borderId="3" xfId="0" applyFill="1" applyBorder="1" applyAlignment="1">
      <alignment horizontal="center"/>
    </xf>
    <xf numFmtId="4" fontId="1" fillId="7" borderId="6" xfId="0" applyNumberFormat="1" applyFont="1" applyFill="1" applyBorder="1" applyAlignment="1">
      <alignment horizontal="center" vertical="center"/>
    </xf>
    <xf numFmtId="4" fontId="1" fillId="7" borderId="7" xfId="0" applyNumberFormat="1" applyFont="1" applyFill="1" applyBorder="1" applyAlignment="1">
      <alignment horizontal="center" vertical="center"/>
    </xf>
    <xf numFmtId="0" fontId="1" fillId="15" borderId="3" xfId="0" applyFont="1" applyFill="1" applyBorder="1" applyAlignment="1">
      <alignment horizontal="center" vertical="center"/>
    </xf>
    <xf numFmtId="0" fontId="0" fillId="15" borderId="23" xfId="0" applyFill="1" applyBorder="1" applyAlignment="1">
      <alignment horizontal="center" vertical="center"/>
    </xf>
    <xf numFmtId="0" fontId="5" fillId="7" borderId="8" xfId="0" applyFont="1" applyFill="1" applyBorder="1" applyAlignment="1">
      <alignment horizontal="center" vertical="center" wrapText="1"/>
    </xf>
    <xf numFmtId="0" fontId="0" fillId="7" borderId="9" xfId="0" applyFill="1" applyBorder="1" applyAlignment="1"/>
    <xf numFmtId="0" fontId="3" fillId="0" borderId="0" xfId="0" applyFont="1" applyFill="1" applyBorder="1" applyAlignment="1">
      <alignment vertical="center"/>
    </xf>
    <xf numFmtId="164" fontId="0" fillId="0" borderId="0" xfId="0" applyNumberFormat="1" applyFill="1" applyBorder="1" applyAlignment="1">
      <alignment horizontal="center"/>
    </xf>
    <xf numFmtId="17" fontId="1" fillId="0" borderId="0" xfId="0" applyNumberFormat="1" applyFont="1" applyFill="1" applyBorder="1" applyAlignment="1">
      <alignment horizontal="center"/>
    </xf>
    <xf numFmtId="0" fontId="0" fillId="7" borderId="17" xfId="0" applyFill="1" applyBorder="1" applyAlignment="1">
      <alignment horizontal="center"/>
    </xf>
    <xf numFmtId="0" fontId="0" fillId="7" borderId="27" xfId="0" applyFill="1" applyBorder="1" applyAlignment="1">
      <alignment horizontal="center"/>
    </xf>
    <xf numFmtId="17" fontId="1" fillId="11" borderId="24" xfId="0" applyNumberFormat="1" applyFont="1" applyFill="1" applyBorder="1" applyAlignment="1">
      <alignment horizontal="center" vertical="center"/>
    </xf>
    <xf numFmtId="17" fontId="1" fillId="11" borderId="25" xfId="0" applyNumberFormat="1" applyFont="1" applyFill="1" applyBorder="1" applyAlignment="1">
      <alignment horizontal="center" vertical="center"/>
    </xf>
    <xf numFmtId="17" fontId="1" fillId="11" borderId="26" xfId="0" applyNumberFormat="1" applyFont="1" applyFill="1" applyBorder="1" applyAlignment="1">
      <alignment horizontal="center" vertical="center"/>
    </xf>
    <xf numFmtId="0" fontId="1" fillId="11" borderId="24" xfId="0" applyFont="1" applyFill="1" applyBorder="1" applyAlignment="1">
      <alignment horizontal="center" vertical="center"/>
    </xf>
    <xf numFmtId="0" fontId="1" fillId="11" borderId="25" xfId="0" applyFont="1" applyFill="1" applyBorder="1" applyAlignment="1">
      <alignment horizontal="center" vertical="center"/>
    </xf>
    <xf numFmtId="0" fontId="1" fillId="11" borderId="26" xfId="0" applyFont="1" applyFill="1" applyBorder="1" applyAlignment="1">
      <alignment horizontal="center" vertical="center"/>
    </xf>
    <xf numFmtId="0" fontId="0" fillId="7" borderId="1" xfId="0" applyFont="1" applyFill="1" applyBorder="1" applyAlignment="1">
      <alignment horizontal="center"/>
    </xf>
    <xf numFmtId="0" fontId="0" fillId="7" borderId="12" xfId="0" applyFont="1" applyFill="1" applyBorder="1" applyAlignment="1">
      <alignment horizontal="center"/>
    </xf>
    <xf numFmtId="0" fontId="1" fillId="15" borderId="3" xfId="0" applyFont="1" applyFill="1" applyBorder="1" applyAlignment="1">
      <alignment horizontal="center" vertical="center" wrapText="1"/>
    </xf>
    <xf numFmtId="0" fontId="0" fillId="15" borderId="23" xfId="0" applyFill="1" applyBorder="1" applyAlignment="1">
      <alignment horizontal="center" vertical="center" wrapText="1"/>
    </xf>
    <xf numFmtId="0" fontId="0" fillId="3" borderId="23" xfId="0" applyFill="1" applyBorder="1" applyAlignment="1"/>
    <xf numFmtId="0" fontId="0" fillId="0" borderId="23" xfId="0" applyBorder="1" applyAlignment="1"/>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166" fontId="6" fillId="13" borderId="25" xfId="0" applyNumberFormat="1" applyFont="1" applyFill="1" applyBorder="1" applyAlignment="1">
      <alignment horizontal="left" vertical="center"/>
    </xf>
    <xf numFmtId="0" fontId="0" fillId="13" borderId="25" xfId="0" applyFill="1" applyBorder="1" applyAlignment="1">
      <alignment horizontal="left" vertical="center"/>
    </xf>
    <xf numFmtId="0" fontId="0" fillId="13" borderId="25" xfId="0" applyFill="1" applyBorder="1" applyAlignment="1"/>
    <xf numFmtId="0" fontId="2" fillId="4" borderId="25" xfId="0" applyFont="1" applyFill="1" applyBorder="1" applyAlignment="1">
      <alignment horizontal="center"/>
    </xf>
    <xf numFmtId="0" fontId="0" fillId="4" borderId="25" xfId="0" applyFill="1" applyBorder="1" applyAlignment="1"/>
    <xf numFmtId="0" fontId="1" fillId="10" borderId="13"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xf>
    <xf numFmtId="17" fontId="1" fillId="10" borderId="13" xfId="0" applyNumberFormat="1" applyFont="1" applyFill="1" applyBorder="1" applyAlignment="1">
      <alignment horizontal="center" vertical="center"/>
    </xf>
    <xf numFmtId="3" fontId="16" fillId="13" borderId="25" xfId="0" applyNumberFormat="1" applyFont="1" applyFill="1" applyBorder="1" applyAlignment="1">
      <alignment horizontal="left" vertical="center"/>
    </xf>
    <xf numFmtId="0" fontId="17" fillId="13" borderId="25" xfId="0" applyFont="1" applyFill="1" applyBorder="1" applyAlignment="1">
      <alignment horizontal="left" vertical="center"/>
    </xf>
    <xf numFmtId="0" fontId="0" fillId="3" borderId="0" xfId="0" applyFill="1" applyBorder="1" applyAlignment="1"/>
    <xf numFmtId="0" fontId="0" fillId="0" borderId="0" xfId="0" applyBorder="1" applyAlignment="1"/>
    <xf numFmtId="0" fontId="1" fillId="16" borderId="24" xfId="0" applyFont="1" applyFill="1" applyBorder="1" applyAlignment="1">
      <alignment horizontal="center" vertical="center"/>
    </xf>
    <xf numFmtId="0" fontId="1" fillId="16" borderId="25" xfId="0" applyFont="1" applyFill="1" applyBorder="1" applyAlignment="1">
      <alignment horizontal="center" vertical="center"/>
    </xf>
    <xf numFmtId="0" fontId="1" fillId="16" borderId="26" xfId="0" applyFont="1" applyFill="1" applyBorder="1" applyAlignment="1">
      <alignment horizontal="center" vertical="center"/>
    </xf>
    <xf numFmtId="17" fontId="1" fillId="10" borderId="24" xfId="0" applyNumberFormat="1" applyFont="1" applyFill="1" applyBorder="1" applyAlignment="1">
      <alignment horizontal="center" vertical="center"/>
    </xf>
    <xf numFmtId="0" fontId="6" fillId="7" borderId="21" xfId="0" applyFont="1" applyFill="1" applyBorder="1" applyAlignment="1">
      <alignment horizontal="left" vertical="top" wrapText="1"/>
    </xf>
    <xf numFmtId="0" fontId="14" fillId="7" borderId="0" xfId="0" applyFont="1" applyFill="1" applyAlignment="1">
      <alignment horizontal="left" vertical="top"/>
    </xf>
    <xf numFmtId="0" fontId="2" fillId="4" borderId="25" xfId="0" applyFont="1" applyFill="1" applyBorder="1" applyAlignment="1">
      <alignment horizontal="center" vertical="center"/>
    </xf>
    <xf numFmtId="0" fontId="0" fillId="4" borderId="25" xfId="0"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horizontal="center" vertical="center"/>
    </xf>
    <xf numFmtId="0" fontId="2" fillId="5" borderId="3" xfId="0" applyFont="1" applyFill="1" applyBorder="1" applyAlignment="1">
      <alignment horizontal="center" vertical="center"/>
    </xf>
    <xf numFmtId="0" fontId="2" fillId="2" borderId="25" xfId="0" applyFont="1" applyFill="1" applyBorder="1" applyAlignment="1">
      <alignment horizontal="center" vertical="center"/>
    </xf>
    <xf numFmtId="0" fontId="0" fillId="15" borderId="0" xfId="0" applyFont="1" applyFill="1" applyBorder="1" applyAlignment="1">
      <alignment vertical="top" wrapText="1"/>
    </xf>
    <xf numFmtId="0" fontId="0" fillId="15" borderId="22" xfId="0" applyFont="1" applyFill="1" applyBorder="1" applyAlignment="1">
      <alignment vertical="top"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3" fontId="16" fillId="5" borderId="25" xfId="0" applyNumberFormat="1" applyFont="1" applyFill="1" applyBorder="1" applyAlignment="1">
      <alignment horizontal="left" vertical="center"/>
    </xf>
    <xf numFmtId="0" fontId="17" fillId="5" borderId="25" xfId="0" applyFont="1" applyFill="1" applyBorder="1" applyAlignment="1">
      <alignment horizontal="left"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Border="1" applyAlignment="1">
      <alignment horizontal="center" vertical="center"/>
    </xf>
    <xf numFmtId="0" fontId="3"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4" fillId="14" borderId="2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7" fillId="11" borderId="2" xfId="0" applyFont="1" applyFill="1" applyBorder="1" applyAlignment="1">
      <alignment horizontal="center"/>
    </xf>
    <xf numFmtId="0" fontId="7" fillId="11" borderId="3" xfId="0" applyFont="1" applyFill="1" applyBorder="1" applyAlignment="1">
      <alignment horizontal="center"/>
    </xf>
    <xf numFmtId="0" fontId="7" fillId="11" borderId="4" xfId="0" applyFont="1" applyFill="1" applyBorder="1" applyAlignment="1">
      <alignment horizontal="center"/>
    </xf>
    <xf numFmtId="0" fontId="7" fillId="12" borderId="2" xfId="0" applyFont="1" applyFill="1" applyBorder="1" applyAlignment="1">
      <alignment horizontal="center"/>
    </xf>
    <xf numFmtId="0" fontId="7" fillId="12" borderId="3" xfId="0" applyFont="1" applyFill="1" applyBorder="1" applyAlignment="1">
      <alignment horizontal="center"/>
    </xf>
    <xf numFmtId="0" fontId="7" fillId="12" borderId="4" xfId="0" applyFont="1" applyFill="1" applyBorder="1" applyAlignment="1">
      <alignment horizontal="center"/>
    </xf>
    <xf numFmtId="0" fontId="8" fillId="0" borderId="0" xfId="0" applyFont="1" applyAlignment="1">
      <alignment horizontal="center" vertical="center"/>
    </xf>
    <xf numFmtId="3" fontId="1" fillId="13" borderId="0" xfId="0" applyNumberFormat="1" applyFont="1" applyFill="1" applyBorder="1" applyAlignment="1">
      <alignment horizontal="right" vertical="center"/>
    </xf>
    <xf numFmtId="0" fontId="1" fillId="13" borderId="0" xfId="0" applyFont="1" applyFill="1" applyBorder="1" applyAlignment="1">
      <alignment horizontal="right" vertical="center"/>
    </xf>
    <xf numFmtId="0" fontId="1" fillId="0" borderId="22" xfId="0" applyFont="1" applyBorder="1" applyAlignment="1"/>
    <xf numFmtId="166" fontId="1" fillId="13" borderId="0" xfId="0" applyNumberFormat="1" applyFont="1" applyFill="1" applyBorder="1" applyAlignment="1">
      <alignment horizontal="right" vertical="center"/>
    </xf>
    <xf numFmtId="0" fontId="1" fillId="3" borderId="23" xfId="0" applyFont="1" applyFill="1" applyBorder="1" applyAlignment="1">
      <alignment horizontal="left" vertical="center"/>
    </xf>
    <xf numFmtId="0" fontId="1" fillId="0" borderId="23" xfId="0" applyFont="1" applyBorder="1" applyAlignment="1">
      <alignment horizontal="left" vertical="center"/>
    </xf>
    <xf numFmtId="164" fontId="1" fillId="0" borderId="23" xfId="0" applyNumberFormat="1" applyFont="1" applyFill="1" applyBorder="1" applyAlignment="1">
      <alignment horizontal="left" vertical="center"/>
    </xf>
    <xf numFmtId="0" fontId="7" fillId="5" borderId="0" xfId="0" applyFont="1" applyFill="1" applyBorder="1" applyAlignment="1">
      <alignment horizontal="center" vertical="center"/>
    </xf>
    <xf numFmtId="0" fontId="0" fillId="0" borderId="0" xfId="0" applyAlignment="1">
      <alignment horizontal="center" vertical="center"/>
    </xf>
    <xf numFmtId="0" fontId="7" fillId="2" borderId="0" xfId="0" applyFont="1" applyFill="1" applyBorder="1" applyAlignment="1">
      <alignment horizontal="center" vertical="center"/>
    </xf>
    <xf numFmtId="0" fontId="7" fillId="9" borderId="0" xfId="0" applyFont="1" applyFill="1" applyAlignment="1">
      <alignment horizontal="center" vertical="center"/>
    </xf>
    <xf numFmtId="0" fontId="0" fillId="9" borderId="0" xfId="0" applyFill="1" applyAlignment="1">
      <alignment horizontal="center" vertical="center"/>
    </xf>
    <xf numFmtId="166" fontId="6" fillId="0" borderId="24" xfId="0" applyNumberFormat="1" applyFont="1" applyFill="1" applyBorder="1" applyAlignment="1">
      <alignment horizontal="center" vertical="center"/>
    </xf>
    <xf numFmtId="166" fontId="14" fillId="0" borderId="25" xfId="0" applyNumberFormat="1" applyFont="1" applyFill="1" applyBorder="1" applyAlignment="1">
      <alignment horizontal="center" vertical="center"/>
    </xf>
    <xf numFmtId="166" fontId="14" fillId="0" borderId="26" xfId="0" applyNumberFormat="1" applyFont="1" applyFill="1" applyBorder="1" applyAlignment="1">
      <alignment horizontal="center" vertical="center"/>
    </xf>
    <xf numFmtId="0" fontId="7" fillId="0" borderId="0" xfId="0" applyFont="1" applyFill="1" applyBorder="1" applyAlignment="1">
      <alignment horizontal="center" vertical="top" textRotation="90"/>
    </xf>
    <xf numFmtId="0" fontId="7" fillId="0" borderId="0" xfId="0" applyFont="1" applyBorder="1" applyAlignment="1">
      <alignment horizontal="center" vertical="top" textRotation="90"/>
    </xf>
    <xf numFmtId="164" fontId="6" fillId="0" borderId="24"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0" fillId="6" borderId="17" xfId="0" applyFill="1" applyBorder="1" applyAlignment="1">
      <alignment horizontal="center"/>
    </xf>
    <xf numFmtId="0" fontId="0" fillId="6" borderId="19" xfId="0" applyFill="1" applyBorder="1" applyAlignment="1">
      <alignment horizontal="center"/>
    </xf>
    <xf numFmtId="0" fontId="0" fillId="6" borderId="1" xfId="0" applyFill="1" applyBorder="1" applyAlignment="1">
      <alignment horizontal="center"/>
    </xf>
    <xf numFmtId="0" fontId="0" fillId="6" borderId="1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3" fontId="0" fillId="6" borderId="17" xfId="0" applyNumberFormat="1" applyFill="1" applyBorder="1" applyAlignment="1">
      <alignment horizontal="center"/>
    </xf>
    <xf numFmtId="0" fontId="7" fillId="0" borderId="0" xfId="0" applyFont="1" applyFill="1" applyBorder="1" applyAlignment="1">
      <alignment horizontal="center" textRotation="180"/>
    </xf>
    <xf numFmtId="0" fontId="0" fillId="8" borderId="0" xfId="0" applyFill="1" applyAlignment="1">
      <alignment horizontal="center" vertical="center"/>
    </xf>
    <xf numFmtId="0" fontId="7" fillId="14" borderId="0" xfId="0" applyFont="1" applyFill="1" applyBorder="1" applyAlignment="1">
      <alignment horizontal="center" vertical="center"/>
    </xf>
    <xf numFmtId="0" fontId="0" fillId="14" borderId="0" xfId="0" applyFill="1" applyAlignment="1">
      <alignment horizontal="center" vertical="center"/>
    </xf>
  </cellXfs>
  <cellStyles count="1">
    <cellStyle name="Normal" xfId="0" builtinId="0"/>
  </cellStyles>
  <dxfs count="0"/>
  <tableStyles count="0" defaultTableStyle="TableStyleMedium2" defaultPivotStyle="PivotStyleLight16"/>
  <colors>
    <mruColors>
      <color rgb="FFBDD7EE"/>
      <color rgb="FF9BC2E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158751</xdr:colOff>
      <xdr:row>61</xdr:row>
      <xdr:rowOff>0</xdr:rowOff>
    </xdr:from>
    <xdr:to>
      <xdr:col>18</xdr:col>
      <xdr:colOff>586927</xdr:colOff>
      <xdr:row>65</xdr:row>
      <xdr:rowOff>22678</xdr:rowOff>
    </xdr:to>
    <xdr:sp macro="" textlink="">
      <xdr:nvSpPr>
        <xdr:cNvPr id="5" name="Callout: Down Arrow 4">
          <a:extLst>
            <a:ext uri="{FF2B5EF4-FFF2-40B4-BE49-F238E27FC236}">
              <a16:creationId xmlns:a16="http://schemas.microsoft.com/office/drawing/2014/main" id="{CE77C3EB-0656-4693-8F87-34D002EB04F9}"/>
            </a:ext>
          </a:extLst>
        </xdr:cNvPr>
        <xdr:cNvSpPr/>
      </xdr:nvSpPr>
      <xdr:spPr>
        <a:xfrm>
          <a:off x="7157119" y="19350789"/>
          <a:ext cx="5040282" cy="1396284"/>
        </a:xfrm>
        <a:prstGeom prst="downArrowCallout">
          <a:avLst/>
        </a:prstGeom>
        <a:solidFill>
          <a:schemeClr val="accent6">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3/Timeline 1:</a:t>
          </a:r>
          <a:r>
            <a:rPr lang="en-GB" sz="1400" b="1" baseline="0">
              <a:solidFill>
                <a:sysClr val="windowText" lastClr="000000"/>
              </a:solidFill>
            </a:rPr>
            <a:t>                 </a:t>
          </a:r>
        </a:p>
        <a:p>
          <a:pPr algn="ctr"/>
          <a:r>
            <a:rPr lang="en-GB" sz="1400" b="1" i="1" baseline="0">
              <a:solidFill>
                <a:sysClr val="windowText" lastClr="000000"/>
              </a:solidFill>
            </a:rPr>
            <a:t>Allowance reached</a:t>
          </a:r>
        </a:p>
        <a:p>
          <a:pPr algn="ctr"/>
          <a:r>
            <a:rPr lang="en-GB" sz="1400" baseline="0">
              <a:solidFill>
                <a:sysClr val="windowText" lastClr="000000"/>
              </a:solidFill>
            </a:rPr>
            <a:t>  </a:t>
          </a:r>
          <a:r>
            <a:rPr lang="en-GB" sz="1400" i="1" baseline="0">
              <a:solidFill>
                <a:sysClr val="windowText" lastClr="000000"/>
              </a:solidFill>
            </a:rPr>
            <a:t>Formal Prosecution Continues </a:t>
          </a:r>
          <a:endParaRPr lang="en-GB" sz="1400" i="1">
            <a:solidFill>
              <a:sysClr val="windowText" lastClr="000000"/>
            </a:solidFill>
          </a:endParaRPr>
        </a:p>
      </xdr:txBody>
    </xdr:sp>
    <xdr:clientData/>
  </xdr:twoCellAnchor>
  <xdr:twoCellAnchor>
    <xdr:from>
      <xdr:col>11</xdr:col>
      <xdr:colOff>181432</xdr:colOff>
      <xdr:row>78</xdr:row>
      <xdr:rowOff>192767</xdr:rowOff>
    </xdr:from>
    <xdr:to>
      <xdr:col>18</xdr:col>
      <xdr:colOff>586925</xdr:colOff>
      <xdr:row>83</xdr:row>
      <xdr:rowOff>1</xdr:rowOff>
    </xdr:to>
    <xdr:sp macro="" textlink="">
      <xdr:nvSpPr>
        <xdr:cNvPr id="15" name="Callout: Down Arrow 14">
          <a:extLst>
            <a:ext uri="{FF2B5EF4-FFF2-40B4-BE49-F238E27FC236}">
              <a16:creationId xmlns:a16="http://schemas.microsoft.com/office/drawing/2014/main" id="{D1B76461-A049-4E56-99A9-251934D66686}"/>
            </a:ext>
          </a:extLst>
        </xdr:cNvPr>
        <xdr:cNvSpPr/>
      </xdr:nvSpPr>
      <xdr:spPr>
        <a:xfrm>
          <a:off x="7356932" y="20004767"/>
          <a:ext cx="4837793" cy="1229634"/>
        </a:xfrm>
        <a:prstGeom prst="downArrowCallou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3/Timeline</a:t>
          </a:r>
          <a:r>
            <a:rPr lang="en-GB" sz="1400" b="1" baseline="0">
              <a:solidFill>
                <a:sysClr val="windowText" lastClr="000000"/>
              </a:solidFill>
            </a:rPr>
            <a:t> 2</a:t>
          </a:r>
          <a:r>
            <a:rPr lang="en-GB" sz="1400" b="1">
              <a:solidFill>
                <a:sysClr val="windowText" lastClr="000000"/>
              </a:solidFill>
            </a:rPr>
            <a:t>:  	</a:t>
          </a:r>
          <a:r>
            <a:rPr lang="en-GB" sz="1400" b="1" baseline="0">
              <a:solidFill>
                <a:sysClr val="windowText" lastClr="000000"/>
              </a:solidFill>
            </a:rPr>
            <a:t>              </a:t>
          </a:r>
        </a:p>
        <a:p>
          <a:pPr algn="ctr"/>
          <a:r>
            <a:rPr lang="en-GB" sz="1400" b="1" i="1">
              <a:solidFill>
                <a:sysClr val="windowText" lastClr="000000"/>
              </a:solidFill>
            </a:rPr>
            <a:t>Allowance not yet</a:t>
          </a:r>
          <a:r>
            <a:rPr lang="en-GB" sz="1400" b="1" i="1" baseline="0">
              <a:solidFill>
                <a:sysClr val="windowText" lastClr="000000"/>
              </a:solidFill>
            </a:rPr>
            <a:t> r</a:t>
          </a:r>
          <a:r>
            <a:rPr lang="en-GB" sz="1400" b="1" i="1">
              <a:solidFill>
                <a:sysClr val="windowText" lastClr="000000"/>
              </a:solidFill>
            </a:rPr>
            <a:t>eached</a:t>
          </a:r>
        </a:p>
        <a:p>
          <a:pPr algn="ctr"/>
          <a:r>
            <a:rPr lang="en-GB" sz="1400" i="1">
              <a:solidFill>
                <a:sysClr val="windowText" lastClr="000000"/>
              </a:solidFill>
            </a:rPr>
            <a:t>Substantive Prosecution</a:t>
          </a:r>
          <a:r>
            <a:rPr lang="en-GB" sz="1400" i="1" baseline="0">
              <a:solidFill>
                <a:sysClr val="windowText" lastClr="000000"/>
              </a:solidFill>
            </a:rPr>
            <a:t> Continues</a:t>
          </a:r>
          <a:r>
            <a:rPr lang="en-GB" sz="1400" i="1">
              <a:solidFill>
                <a:sysClr val="windowText" lastClr="000000"/>
              </a:solidFill>
            </a:rPr>
            <a:t>                                                    </a:t>
          </a:r>
        </a:p>
      </xdr:txBody>
    </xdr:sp>
    <xdr:clientData/>
  </xdr:twoCellAnchor>
  <xdr:twoCellAnchor>
    <xdr:from>
      <xdr:col>27</xdr:col>
      <xdr:colOff>40104</xdr:colOff>
      <xdr:row>97</xdr:row>
      <xdr:rowOff>1233</xdr:rowOff>
    </xdr:from>
    <xdr:to>
      <xdr:col>28</xdr:col>
      <xdr:colOff>328498</xdr:colOff>
      <xdr:row>102</xdr:row>
      <xdr:rowOff>116812</xdr:rowOff>
    </xdr:to>
    <xdr:sp macro="" textlink="">
      <xdr:nvSpPr>
        <xdr:cNvPr id="7" name="Callout: Down Arrow 6">
          <a:extLst>
            <a:ext uri="{FF2B5EF4-FFF2-40B4-BE49-F238E27FC236}">
              <a16:creationId xmlns:a16="http://schemas.microsoft.com/office/drawing/2014/main" id="{4F064466-0A79-41F4-8CF5-BA9BE2DB8B66}"/>
            </a:ext>
          </a:extLst>
        </xdr:cNvPr>
        <xdr:cNvSpPr/>
      </xdr:nvSpPr>
      <xdr:spPr>
        <a:xfrm>
          <a:off x="18528630" y="30802075"/>
          <a:ext cx="900000" cy="1800000"/>
        </a:xfrm>
        <a:prstGeom prst="downArrowCallout">
          <a:avLst/>
        </a:prstGeom>
        <a:solidFill>
          <a:schemeClr val="accent6">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4</a:t>
          </a:r>
        </a:p>
        <a:p>
          <a:pPr algn="ctr"/>
          <a:endParaRPr lang="en-GB" sz="1400" b="1">
            <a:solidFill>
              <a:sysClr val="windowText" lastClr="000000"/>
            </a:solidFill>
          </a:endParaRPr>
        </a:p>
        <a:p>
          <a:pPr algn="ctr"/>
          <a:r>
            <a:rPr lang="en-GB" sz="1400" b="1">
              <a:solidFill>
                <a:sysClr val="windowText" lastClr="000000"/>
              </a:solidFill>
            </a:rPr>
            <a:t>Timeline 1</a:t>
          </a:r>
          <a:r>
            <a:rPr lang="en-GB" sz="1400" b="1" baseline="0">
              <a:solidFill>
                <a:sysClr val="windowText" lastClr="000000"/>
              </a:solidFill>
            </a:rPr>
            <a:t>  </a:t>
          </a:r>
          <a:r>
            <a:rPr lang="en-GB" sz="1400" b="1" i="1" baseline="0">
              <a:solidFill>
                <a:sysClr val="windowText" lastClr="000000"/>
              </a:solidFill>
            </a:rPr>
            <a:t>cont</a:t>
          </a:r>
          <a:r>
            <a:rPr lang="en-GB" sz="1400" b="1" baseline="0">
              <a:solidFill>
                <a:sysClr val="windowText" lastClr="000000"/>
              </a:solidFill>
            </a:rPr>
            <a:t>           </a:t>
          </a:r>
          <a:endParaRPr lang="en-GB" sz="1400" i="1">
            <a:solidFill>
              <a:sysClr val="windowText" lastClr="000000"/>
            </a:solidFill>
          </a:endParaRPr>
        </a:p>
      </xdr:txBody>
    </xdr:sp>
    <xdr:clientData/>
  </xdr:twoCellAnchor>
  <xdr:twoCellAnchor>
    <xdr:from>
      <xdr:col>27</xdr:col>
      <xdr:colOff>50129</xdr:colOff>
      <xdr:row>60</xdr:row>
      <xdr:rowOff>305046</xdr:rowOff>
    </xdr:from>
    <xdr:to>
      <xdr:col>28</xdr:col>
      <xdr:colOff>338523</xdr:colOff>
      <xdr:row>66</xdr:row>
      <xdr:rowOff>109809</xdr:rowOff>
    </xdr:to>
    <xdr:sp macro="" textlink="">
      <xdr:nvSpPr>
        <xdr:cNvPr id="8" name="Callout: Down Arrow 7">
          <a:extLst>
            <a:ext uri="{FF2B5EF4-FFF2-40B4-BE49-F238E27FC236}">
              <a16:creationId xmlns:a16="http://schemas.microsoft.com/office/drawing/2014/main" id="{CE1AAB97-438E-46BC-B85D-80505F0FD493}"/>
            </a:ext>
          </a:extLst>
        </xdr:cNvPr>
        <xdr:cNvSpPr/>
      </xdr:nvSpPr>
      <xdr:spPr>
        <a:xfrm>
          <a:off x="18538655" y="19345020"/>
          <a:ext cx="900000" cy="1800000"/>
        </a:xfrm>
        <a:prstGeom prst="downArrowCallout">
          <a:avLst/>
        </a:prstGeom>
        <a:solidFill>
          <a:schemeClr val="accent6">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3</a:t>
          </a:r>
        </a:p>
        <a:p>
          <a:pPr algn="ctr"/>
          <a:endParaRPr lang="en-GB" sz="1400" b="1">
            <a:solidFill>
              <a:sysClr val="windowText" lastClr="000000"/>
            </a:solidFill>
          </a:endParaRPr>
        </a:p>
        <a:p>
          <a:pPr algn="ctr"/>
          <a:r>
            <a:rPr lang="en-GB" sz="1400" b="1">
              <a:solidFill>
                <a:sysClr val="windowText" lastClr="000000"/>
              </a:solidFill>
            </a:rPr>
            <a:t>Timeline 1</a:t>
          </a:r>
          <a:r>
            <a:rPr lang="en-GB" sz="1400" b="1" baseline="0">
              <a:solidFill>
                <a:sysClr val="windowText" lastClr="000000"/>
              </a:solidFill>
            </a:rPr>
            <a:t>              </a:t>
          </a:r>
          <a:endParaRPr lang="en-GB" sz="1400" i="1">
            <a:solidFill>
              <a:sysClr val="windowText" lastClr="000000"/>
            </a:solidFill>
          </a:endParaRPr>
        </a:p>
      </xdr:txBody>
    </xdr:sp>
    <xdr:clientData/>
  </xdr:twoCellAnchor>
  <xdr:twoCellAnchor>
    <xdr:from>
      <xdr:col>27</xdr:col>
      <xdr:colOff>40104</xdr:colOff>
      <xdr:row>79</xdr:row>
      <xdr:rowOff>4255</xdr:rowOff>
    </xdr:from>
    <xdr:to>
      <xdr:col>28</xdr:col>
      <xdr:colOff>328498</xdr:colOff>
      <xdr:row>84</xdr:row>
      <xdr:rowOff>119834</xdr:rowOff>
    </xdr:to>
    <xdr:sp macro="" textlink="">
      <xdr:nvSpPr>
        <xdr:cNvPr id="9" name="Callout: Down Arrow 8">
          <a:extLst>
            <a:ext uri="{FF2B5EF4-FFF2-40B4-BE49-F238E27FC236}">
              <a16:creationId xmlns:a16="http://schemas.microsoft.com/office/drawing/2014/main" id="{DB48D1A7-6E1B-4985-93A2-54116138434E}"/>
            </a:ext>
          </a:extLst>
        </xdr:cNvPr>
        <xdr:cNvSpPr/>
      </xdr:nvSpPr>
      <xdr:spPr>
        <a:xfrm>
          <a:off x="18528630" y="25080071"/>
          <a:ext cx="900000" cy="1800000"/>
        </a:xfrm>
        <a:prstGeom prst="downArrowCallout">
          <a:avLst/>
        </a:prstGeom>
        <a:solidFill>
          <a:schemeClr val="accent2">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3</a:t>
          </a:r>
        </a:p>
        <a:p>
          <a:pPr algn="ctr"/>
          <a:endParaRPr lang="en-GB" sz="1400" b="1">
            <a:solidFill>
              <a:sysClr val="windowText" lastClr="000000"/>
            </a:solidFill>
          </a:endParaRPr>
        </a:p>
        <a:p>
          <a:pPr algn="ctr"/>
          <a:r>
            <a:rPr lang="en-GB" sz="1400" b="1">
              <a:solidFill>
                <a:sysClr val="windowText" lastClr="000000"/>
              </a:solidFill>
            </a:rPr>
            <a:t>Timeline 2</a:t>
          </a:r>
          <a:r>
            <a:rPr lang="en-GB" sz="1400" b="1" baseline="0">
              <a:solidFill>
                <a:sysClr val="windowText" lastClr="000000"/>
              </a:solidFill>
            </a:rPr>
            <a:t>              </a:t>
          </a:r>
          <a:endParaRPr lang="en-GB" sz="1400" i="1">
            <a:solidFill>
              <a:sysClr val="windowText" lastClr="000000"/>
            </a:solidFill>
          </a:endParaRPr>
        </a:p>
      </xdr:txBody>
    </xdr:sp>
    <xdr:clientData/>
  </xdr:twoCellAnchor>
  <xdr:twoCellAnchor>
    <xdr:from>
      <xdr:col>27</xdr:col>
      <xdr:colOff>50131</xdr:colOff>
      <xdr:row>116</xdr:row>
      <xdr:rowOff>305046</xdr:rowOff>
    </xdr:from>
    <xdr:to>
      <xdr:col>28</xdr:col>
      <xdr:colOff>338525</xdr:colOff>
      <xdr:row>122</xdr:row>
      <xdr:rowOff>109809</xdr:rowOff>
    </xdr:to>
    <xdr:sp macro="" textlink="">
      <xdr:nvSpPr>
        <xdr:cNvPr id="10" name="Callout: Down Arrow 9">
          <a:extLst>
            <a:ext uri="{FF2B5EF4-FFF2-40B4-BE49-F238E27FC236}">
              <a16:creationId xmlns:a16="http://schemas.microsoft.com/office/drawing/2014/main" id="{0FC01CC6-11B7-45AA-B6BC-F445C74CA0C7}"/>
            </a:ext>
          </a:extLst>
        </xdr:cNvPr>
        <xdr:cNvSpPr/>
      </xdr:nvSpPr>
      <xdr:spPr>
        <a:xfrm>
          <a:off x="18538657" y="37141730"/>
          <a:ext cx="900000" cy="1800000"/>
        </a:xfrm>
        <a:prstGeom prst="downArrowCallout">
          <a:avLst/>
        </a:prstGeom>
        <a:solidFill>
          <a:schemeClr val="accent2">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4</a:t>
          </a:r>
        </a:p>
        <a:p>
          <a:pPr algn="ctr"/>
          <a:endParaRPr lang="en-GB" sz="1400" b="1">
            <a:solidFill>
              <a:sysClr val="windowText" lastClr="000000"/>
            </a:solidFill>
          </a:endParaRPr>
        </a:p>
        <a:p>
          <a:pPr algn="ctr"/>
          <a:r>
            <a:rPr lang="en-GB" sz="1400" b="1">
              <a:solidFill>
                <a:sysClr val="windowText" lastClr="000000"/>
              </a:solidFill>
            </a:rPr>
            <a:t>Timeline </a:t>
          </a:r>
        </a:p>
        <a:p>
          <a:pPr algn="ctr"/>
          <a:r>
            <a:rPr lang="en-GB" sz="1400" b="1">
              <a:solidFill>
                <a:sysClr val="windowText" lastClr="000000"/>
              </a:solidFill>
            </a:rPr>
            <a:t>2</a:t>
          </a:r>
          <a:r>
            <a:rPr lang="en-GB" sz="1400" b="1" baseline="0">
              <a:solidFill>
                <a:sysClr val="windowText" lastClr="000000"/>
              </a:solidFill>
            </a:rPr>
            <a:t>  </a:t>
          </a:r>
          <a:r>
            <a:rPr lang="en-GB" sz="1400" b="1" i="1" baseline="0">
              <a:solidFill>
                <a:sysClr val="windowText" lastClr="000000"/>
              </a:solidFill>
            </a:rPr>
            <a:t>cont</a:t>
          </a:r>
          <a:r>
            <a:rPr lang="en-GB" sz="1400" b="1" baseline="0">
              <a:solidFill>
                <a:sysClr val="windowText" lastClr="000000"/>
              </a:solidFill>
            </a:rPr>
            <a:t>           </a:t>
          </a:r>
          <a:endParaRPr lang="en-GB" sz="1400" i="1">
            <a:solidFill>
              <a:sysClr val="windowText" lastClr="000000"/>
            </a:solidFill>
          </a:endParaRPr>
        </a:p>
      </xdr:txBody>
    </xdr:sp>
    <xdr:clientData/>
  </xdr:twoCellAnchor>
  <xdr:twoCellAnchor>
    <xdr:from>
      <xdr:col>27</xdr:col>
      <xdr:colOff>50131</xdr:colOff>
      <xdr:row>134</xdr:row>
      <xdr:rowOff>300789</xdr:rowOff>
    </xdr:from>
    <xdr:to>
      <xdr:col>28</xdr:col>
      <xdr:colOff>338525</xdr:colOff>
      <xdr:row>140</xdr:row>
      <xdr:rowOff>105553</xdr:rowOff>
    </xdr:to>
    <xdr:sp macro="" textlink="">
      <xdr:nvSpPr>
        <xdr:cNvPr id="11" name="Callout: Down Arrow 10">
          <a:extLst>
            <a:ext uri="{FF2B5EF4-FFF2-40B4-BE49-F238E27FC236}">
              <a16:creationId xmlns:a16="http://schemas.microsoft.com/office/drawing/2014/main" id="{83B87B0F-1AC8-4015-ABAB-A4E08E3C2042}"/>
            </a:ext>
          </a:extLst>
        </xdr:cNvPr>
        <xdr:cNvSpPr/>
      </xdr:nvSpPr>
      <xdr:spPr>
        <a:xfrm>
          <a:off x="18538657" y="42862500"/>
          <a:ext cx="900000" cy="1800000"/>
        </a:xfrm>
        <a:prstGeom prst="downArrowCallout">
          <a:avLst/>
        </a:prstGeom>
        <a:solidFill>
          <a:schemeClr val="accent2">
            <a:lumMod val="20000"/>
            <a:lumOff val="8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ysClr val="windowText" lastClr="000000"/>
              </a:solidFill>
            </a:rPr>
            <a:t>Year 5</a:t>
          </a:r>
        </a:p>
        <a:p>
          <a:pPr algn="ctr"/>
          <a:endParaRPr lang="en-GB" sz="1400" b="1">
            <a:solidFill>
              <a:sysClr val="windowText" lastClr="000000"/>
            </a:solidFill>
          </a:endParaRPr>
        </a:p>
        <a:p>
          <a:pPr algn="ctr"/>
          <a:r>
            <a:rPr lang="en-GB" sz="1400" b="1">
              <a:solidFill>
                <a:sysClr val="windowText" lastClr="000000"/>
              </a:solidFill>
            </a:rPr>
            <a:t>Timeline 2</a:t>
          </a:r>
          <a:r>
            <a:rPr lang="en-GB" sz="1400" b="1" baseline="0">
              <a:solidFill>
                <a:sysClr val="windowText" lastClr="000000"/>
              </a:solidFill>
            </a:rPr>
            <a:t>              </a:t>
          </a:r>
          <a:endParaRPr lang="en-GB" sz="1400" i="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4"/>
  <sheetViews>
    <sheetView showGridLines="0" tabSelected="1" zoomScaleNormal="100" workbookViewId="0">
      <pane ySplit="8" topLeftCell="A9" activePane="bottomLeft" state="frozen"/>
      <selection pane="bottomLeft" activeCell="T12" sqref="T12"/>
    </sheetView>
  </sheetViews>
  <sheetFormatPr defaultRowHeight="24.95" customHeight="1" x14ac:dyDescent="0.25"/>
  <cols>
    <col min="1" max="1" width="4.5703125" style="4" customWidth="1"/>
    <col min="2" max="2" width="14.7109375" customWidth="1"/>
    <col min="4" max="4" width="10.7109375" customWidth="1"/>
    <col min="5" max="5" width="7.85546875" customWidth="1"/>
    <col min="6" max="6" width="9.85546875" customWidth="1"/>
    <col min="7" max="7" width="10.140625" customWidth="1"/>
    <col min="9" max="9" width="9.42578125" customWidth="1"/>
    <col min="10" max="10" width="10.140625" customWidth="1"/>
    <col min="11" max="11" width="10.140625" bestFit="1" customWidth="1"/>
    <col min="14" max="14" width="10.5703125" bestFit="1" customWidth="1"/>
    <col min="15" max="15" width="12" bestFit="1" customWidth="1"/>
    <col min="16" max="16" width="10.85546875" customWidth="1"/>
    <col min="17" max="17" width="8.28515625" customWidth="1"/>
    <col min="18" max="18" width="9.140625" customWidth="1"/>
    <col min="19" max="19" width="10.7109375" customWidth="1"/>
    <col min="26" max="26" width="10.7109375" customWidth="1"/>
    <col min="27" max="27" width="14.7109375" customWidth="1"/>
  </cols>
  <sheetData>
    <row r="1" spans="1:27" ht="24.95" customHeight="1" x14ac:dyDescent="0.25">
      <c r="B1" s="497" t="s">
        <v>173</v>
      </c>
      <c r="C1" s="498"/>
      <c r="D1" s="498"/>
      <c r="E1" s="498"/>
      <c r="F1" s="498"/>
      <c r="G1" s="498"/>
      <c r="H1" s="498"/>
      <c r="I1" s="498"/>
      <c r="J1" s="498"/>
      <c r="K1" s="498"/>
      <c r="L1" s="498"/>
      <c r="M1" s="498"/>
      <c r="N1" s="498"/>
      <c r="O1" s="498"/>
      <c r="P1" s="498"/>
      <c r="Q1" s="498"/>
      <c r="R1" s="498"/>
      <c r="S1" s="498"/>
      <c r="T1" s="498"/>
      <c r="U1" s="498"/>
      <c r="V1" s="498"/>
      <c r="W1" s="498"/>
      <c r="X1" s="498"/>
      <c r="Y1" s="498"/>
      <c r="Z1" s="498"/>
      <c r="AA1" s="499"/>
    </row>
    <row r="2" spans="1:27" ht="24.95" customHeight="1" x14ac:dyDescent="0.25">
      <c r="B2" s="500"/>
      <c r="C2" s="501"/>
      <c r="D2" s="501"/>
      <c r="E2" s="501"/>
      <c r="F2" s="501"/>
      <c r="G2" s="501"/>
      <c r="H2" s="501"/>
      <c r="I2" s="501"/>
      <c r="J2" s="501"/>
      <c r="K2" s="501"/>
      <c r="L2" s="501"/>
      <c r="M2" s="501"/>
      <c r="N2" s="501"/>
      <c r="O2" s="501"/>
      <c r="P2" s="501"/>
      <c r="Q2" s="501"/>
      <c r="R2" s="501"/>
      <c r="S2" s="501"/>
      <c r="T2" s="501"/>
      <c r="U2" s="501"/>
      <c r="V2" s="501"/>
      <c r="W2" s="501"/>
      <c r="X2" s="501"/>
      <c r="Y2" s="501"/>
      <c r="Z2" s="501"/>
      <c r="AA2" s="502"/>
    </row>
    <row r="3" spans="1:27" ht="24.95" customHeight="1" x14ac:dyDescent="0.25">
      <c r="B3" s="500"/>
      <c r="C3" s="501"/>
      <c r="D3" s="501"/>
      <c r="E3" s="501"/>
      <c r="F3" s="501"/>
      <c r="G3" s="501"/>
      <c r="H3" s="501"/>
      <c r="I3" s="501"/>
      <c r="J3" s="501"/>
      <c r="K3" s="501"/>
      <c r="L3" s="501"/>
      <c r="M3" s="501"/>
      <c r="N3" s="501"/>
      <c r="O3" s="501"/>
      <c r="P3" s="501"/>
      <c r="Q3" s="501"/>
      <c r="R3" s="501"/>
      <c r="S3" s="501"/>
      <c r="T3" s="501"/>
      <c r="U3" s="501"/>
      <c r="V3" s="501"/>
      <c r="W3" s="501"/>
      <c r="X3" s="501"/>
      <c r="Y3" s="501"/>
      <c r="Z3" s="501"/>
      <c r="AA3" s="502"/>
    </row>
    <row r="4" spans="1:27" ht="24.95" customHeight="1" x14ac:dyDescent="0.25">
      <c r="B4" s="500"/>
      <c r="C4" s="501"/>
      <c r="D4" s="501"/>
      <c r="E4" s="501"/>
      <c r="F4" s="501"/>
      <c r="G4" s="501"/>
      <c r="H4" s="501"/>
      <c r="I4" s="501"/>
      <c r="J4" s="501"/>
      <c r="K4" s="501"/>
      <c r="L4" s="501"/>
      <c r="M4" s="501"/>
      <c r="N4" s="501"/>
      <c r="O4" s="501"/>
      <c r="P4" s="501"/>
      <c r="Q4" s="501"/>
      <c r="R4" s="501"/>
      <c r="S4" s="501"/>
      <c r="T4" s="501"/>
      <c r="U4" s="501"/>
      <c r="V4" s="501"/>
      <c r="W4" s="501"/>
      <c r="X4" s="501"/>
      <c r="Y4" s="501"/>
      <c r="Z4" s="501"/>
      <c r="AA4" s="502"/>
    </row>
    <row r="5" spans="1:27" ht="24.95" customHeight="1" x14ac:dyDescent="0.25">
      <c r="B5" s="500"/>
      <c r="C5" s="501"/>
      <c r="D5" s="501"/>
      <c r="E5" s="501"/>
      <c r="F5" s="501"/>
      <c r="G5" s="501"/>
      <c r="H5" s="501"/>
      <c r="I5" s="501"/>
      <c r="J5" s="501"/>
      <c r="K5" s="501"/>
      <c r="L5" s="501"/>
      <c r="M5" s="501"/>
      <c r="N5" s="501"/>
      <c r="O5" s="501"/>
      <c r="P5" s="501"/>
      <c r="Q5" s="501"/>
      <c r="R5" s="501"/>
      <c r="S5" s="501"/>
      <c r="T5" s="501"/>
      <c r="U5" s="501"/>
      <c r="V5" s="501"/>
      <c r="W5" s="501"/>
      <c r="X5" s="501"/>
      <c r="Y5" s="501"/>
      <c r="Z5" s="501"/>
      <c r="AA5" s="502"/>
    </row>
    <row r="6" spans="1:27" ht="24.95" customHeight="1" x14ac:dyDescent="0.25">
      <c r="B6" s="500"/>
      <c r="C6" s="501"/>
      <c r="D6" s="501"/>
      <c r="E6" s="501"/>
      <c r="F6" s="501"/>
      <c r="G6" s="501"/>
      <c r="H6" s="501"/>
      <c r="I6" s="501"/>
      <c r="J6" s="501"/>
      <c r="K6" s="501"/>
      <c r="L6" s="501"/>
      <c r="M6" s="501"/>
      <c r="N6" s="501"/>
      <c r="O6" s="501"/>
      <c r="P6" s="501"/>
      <c r="Q6" s="501"/>
      <c r="R6" s="501"/>
      <c r="S6" s="501"/>
      <c r="T6" s="501"/>
      <c r="U6" s="501"/>
      <c r="V6" s="501"/>
      <c r="W6" s="501"/>
      <c r="X6" s="501"/>
      <c r="Y6" s="501"/>
      <c r="Z6" s="501"/>
      <c r="AA6" s="502"/>
    </row>
    <row r="7" spans="1:27" ht="24.95" customHeight="1" x14ac:dyDescent="0.25">
      <c r="B7" s="500"/>
      <c r="C7" s="501"/>
      <c r="D7" s="501"/>
      <c r="E7" s="501"/>
      <c r="F7" s="501"/>
      <c r="G7" s="501"/>
      <c r="H7" s="501"/>
      <c r="I7" s="501"/>
      <c r="J7" s="501"/>
      <c r="K7" s="501"/>
      <c r="L7" s="501"/>
      <c r="M7" s="501"/>
      <c r="N7" s="501"/>
      <c r="O7" s="501"/>
      <c r="P7" s="501"/>
      <c r="Q7" s="501"/>
      <c r="R7" s="501"/>
      <c r="S7" s="501"/>
      <c r="T7" s="501"/>
      <c r="U7" s="501"/>
      <c r="V7" s="501"/>
      <c r="W7" s="501"/>
      <c r="X7" s="501"/>
      <c r="Y7" s="501"/>
      <c r="Z7" s="501"/>
      <c r="AA7" s="502"/>
    </row>
    <row r="8" spans="1:27" ht="24.95" customHeight="1" thickBot="1" x14ac:dyDescent="0.3">
      <c r="B8" s="503"/>
      <c r="C8" s="504"/>
      <c r="D8" s="504"/>
      <c r="E8" s="504"/>
      <c r="F8" s="504"/>
      <c r="G8" s="504"/>
      <c r="H8" s="504"/>
      <c r="I8" s="504"/>
      <c r="J8" s="504"/>
      <c r="K8" s="504"/>
      <c r="L8" s="504"/>
      <c r="M8" s="504"/>
      <c r="N8" s="504"/>
      <c r="O8" s="504"/>
      <c r="P8" s="504"/>
      <c r="Q8" s="504"/>
      <c r="R8" s="504"/>
      <c r="S8" s="504"/>
      <c r="T8" s="504"/>
      <c r="U8" s="504"/>
      <c r="V8" s="504"/>
      <c r="W8" s="504"/>
      <c r="X8" s="504"/>
      <c r="Y8" s="504"/>
      <c r="Z8" s="504"/>
      <c r="AA8" s="505"/>
    </row>
    <row r="9" spans="1:27" ht="24.95" customHeight="1" x14ac:dyDescent="0.25">
      <c r="C9" s="12"/>
      <c r="D9" s="12"/>
      <c r="E9" s="12"/>
      <c r="F9" s="12"/>
      <c r="G9" s="12"/>
      <c r="H9" s="12"/>
      <c r="I9" s="87"/>
      <c r="J9" s="87"/>
      <c r="K9" s="87"/>
      <c r="L9" s="87"/>
      <c r="M9" s="87"/>
      <c r="N9" s="87"/>
      <c r="O9" s="87"/>
      <c r="P9" s="87"/>
      <c r="Q9" s="87"/>
      <c r="R9" s="540"/>
      <c r="S9" s="87"/>
      <c r="T9" s="87"/>
      <c r="U9" s="40"/>
      <c r="V9" s="12"/>
      <c r="W9" s="12"/>
      <c r="X9" s="12"/>
      <c r="Z9" s="217" t="s">
        <v>124</v>
      </c>
      <c r="AA9" s="88"/>
    </row>
    <row r="10" spans="1:27" ht="24.95" customHeight="1" x14ac:dyDescent="0.25">
      <c r="B10" s="512" t="s">
        <v>131</v>
      </c>
      <c r="C10" s="512"/>
      <c r="D10" s="520" t="s">
        <v>167</v>
      </c>
      <c r="E10" s="521"/>
      <c r="F10" s="521"/>
      <c r="G10" s="521"/>
      <c r="H10" s="521"/>
      <c r="I10" s="12"/>
      <c r="J10" s="522" t="s">
        <v>141</v>
      </c>
      <c r="K10" s="521"/>
      <c r="L10" s="521"/>
      <c r="M10" s="521"/>
      <c r="N10" s="521"/>
      <c r="O10" s="87"/>
      <c r="P10" s="542" t="s">
        <v>175</v>
      </c>
      <c r="Q10" s="543"/>
      <c r="R10" s="543"/>
      <c r="S10" s="543"/>
      <c r="T10" s="541"/>
      <c r="U10" s="87"/>
      <c r="V10" s="523" t="s">
        <v>136</v>
      </c>
      <c r="W10" s="524"/>
      <c r="X10" s="524"/>
      <c r="Y10" s="216" t="s">
        <v>125</v>
      </c>
      <c r="Z10" s="324">
        <v>1.3</v>
      </c>
      <c r="AA10" s="207"/>
    </row>
    <row r="11" spans="1:27" ht="24.95" customHeight="1" x14ac:dyDescent="0.25">
      <c r="C11" s="12"/>
      <c r="D11" s="12"/>
      <c r="E11" s="12"/>
      <c r="F11" s="12"/>
      <c r="G11" s="12"/>
      <c r="H11" s="12"/>
      <c r="I11" s="87"/>
      <c r="J11" s="87"/>
      <c r="K11" s="87"/>
      <c r="L11" s="87"/>
      <c r="M11" s="87"/>
      <c r="N11" s="87"/>
      <c r="O11" s="87"/>
      <c r="P11" s="87"/>
      <c r="Q11" s="87"/>
      <c r="R11" s="334"/>
      <c r="S11" s="87"/>
      <c r="T11" s="87"/>
      <c r="U11" s="40"/>
      <c r="V11" s="12"/>
      <c r="W11" s="12"/>
      <c r="X11" s="12"/>
      <c r="Y11" s="12"/>
      <c r="Z11" s="528" t="s">
        <v>124</v>
      </c>
      <c r="AA11" s="100"/>
    </row>
    <row r="12" spans="1:27" ht="24.95" customHeight="1" thickBot="1" x14ac:dyDescent="0.3">
      <c r="Z12" s="529"/>
      <c r="AA12" s="123"/>
    </row>
    <row r="13" spans="1:27" ht="24.95" customHeight="1" thickBot="1" x14ac:dyDescent="0.4">
      <c r="B13" s="134"/>
      <c r="C13" s="463" t="s">
        <v>92</v>
      </c>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124"/>
    </row>
    <row r="14" spans="1:27" s="52" customFormat="1" ht="24.95" customHeight="1" thickBot="1" x14ac:dyDescent="0.3">
      <c r="A14" s="294"/>
      <c r="B14" s="140"/>
      <c r="C14" s="476" t="s">
        <v>107</v>
      </c>
      <c r="D14" s="393"/>
      <c r="E14" s="393"/>
      <c r="F14" s="393"/>
      <c r="G14" s="393"/>
      <c r="H14" s="394"/>
      <c r="I14" s="392" t="s">
        <v>108</v>
      </c>
      <c r="J14" s="393"/>
      <c r="K14" s="393"/>
      <c r="L14" s="393"/>
      <c r="M14" s="393"/>
      <c r="N14" s="394"/>
      <c r="O14" s="392" t="s">
        <v>109</v>
      </c>
      <c r="P14" s="393"/>
      <c r="Q14" s="393"/>
      <c r="R14" s="393"/>
      <c r="S14" s="393"/>
      <c r="T14" s="393"/>
      <c r="U14" s="392" t="s">
        <v>110</v>
      </c>
      <c r="V14" s="393"/>
      <c r="W14" s="393"/>
      <c r="X14" s="393"/>
      <c r="Y14" s="393"/>
      <c r="Z14" s="394"/>
      <c r="AA14" s="372" t="s">
        <v>168</v>
      </c>
    </row>
    <row r="15" spans="1:27" ht="35.1" customHeight="1" thickBot="1" x14ac:dyDescent="0.3">
      <c r="B15" s="135"/>
      <c r="C15" s="364" t="s">
        <v>34</v>
      </c>
      <c r="D15" s="365"/>
      <c r="E15" s="366"/>
      <c r="F15" s="489" t="s">
        <v>158</v>
      </c>
      <c r="G15" s="490"/>
      <c r="H15" s="491"/>
      <c r="I15" s="364" t="s">
        <v>35</v>
      </c>
      <c r="J15" s="365"/>
      <c r="K15" s="366"/>
      <c r="L15" s="364" t="s">
        <v>40</v>
      </c>
      <c r="M15" s="367"/>
      <c r="N15" s="368"/>
      <c r="O15" s="364"/>
      <c r="P15" s="365"/>
      <c r="Q15" s="366"/>
      <c r="R15" s="364"/>
      <c r="S15" s="365"/>
      <c r="T15" s="365"/>
      <c r="U15" s="364"/>
      <c r="V15" s="365"/>
      <c r="W15" s="366"/>
      <c r="X15" s="364" t="s">
        <v>69</v>
      </c>
      <c r="Y15" s="365"/>
      <c r="Z15" s="366"/>
      <c r="AA15" s="373"/>
    </row>
    <row r="16" spans="1:27" ht="24.95" customHeight="1" x14ac:dyDescent="0.25">
      <c r="B16" s="135"/>
      <c r="C16" s="32" t="s">
        <v>88</v>
      </c>
      <c r="D16" s="33"/>
      <c r="E16" s="34">
        <v>5000</v>
      </c>
      <c r="F16" s="32" t="s">
        <v>126</v>
      </c>
      <c r="G16" s="33"/>
      <c r="H16" s="34">
        <v>65</v>
      </c>
      <c r="I16" s="32" t="s">
        <v>39</v>
      </c>
      <c r="J16" s="33"/>
      <c r="K16" s="34">
        <v>95</v>
      </c>
      <c r="L16" s="32" t="s">
        <v>41</v>
      </c>
      <c r="M16" s="33"/>
      <c r="N16" s="34">
        <v>0</v>
      </c>
      <c r="O16" s="32"/>
      <c r="P16" s="33"/>
      <c r="Q16" s="34"/>
      <c r="R16" s="32"/>
      <c r="S16" s="33"/>
      <c r="T16" s="33"/>
      <c r="U16" s="32"/>
      <c r="V16" s="33"/>
      <c r="W16" s="34"/>
      <c r="X16" s="32" t="s">
        <v>67</v>
      </c>
      <c r="Y16" s="33"/>
      <c r="Z16" s="34">
        <v>150</v>
      </c>
      <c r="AA16" s="151"/>
    </row>
    <row r="17" spans="1:32" ht="24.95" customHeight="1" x14ac:dyDescent="0.25">
      <c r="B17" s="135"/>
      <c r="C17" s="6" t="s">
        <v>36</v>
      </c>
      <c r="D17" s="7"/>
      <c r="E17" s="8">
        <v>0</v>
      </c>
      <c r="F17" s="6" t="s">
        <v>53</v>
      </c>
      <c r="G17" s="7"/>
      <c r="H17" s="8">
        <v>500</v>
      </c>
      <c r="I17" s="6"/>
      <c r="J17" s="7"/>
      <c r="K17" s="85"/>
      <c r="L17" s="6" t="s">
        <v>42</v>
      </c>
      <c r="M17" s="7"/>
      <c r="N17" s="8">
        <v>500</v>
      </c>
      <c r="O17" s="6"/>
      <c r="P17" s="7"/>
      <c r="Q17" s="8"/>
      <c r="R17" s="6"/>
      <c r="S17" s="7"/>
      <c r="T17" s="7"/>
      <c r="U17" s="6"/>
      <c r="V17" s="7"/>
      <c r="W17" s="8"/>
      <c r="X17" s="6"/>
      <c r="Y17" s="7"/>
      <c r="Z17" s="85"/>
      <c r="AA17" s="152"/>
    </row>
    <row r="18" spans="1:32" ht="24.95" customHeight="1" thickBot="1" x14ac:dyDescent="0.3">
      <c r="B18" s="135"/>
      <c r="C18" s="9"/>
      <c r="D18" s="10"/>
      <c r="E18" s="86"/>
      <c r="F18" s="9" t="s">
        <v>38</v>
      </c>
      <c r="G18" s="10"/>
      <c r="H18" s="11">
        <v>85</v>
      </c>
      <c r="I18" s="9"/>
      <c r="J18" s="10"/>
      <c r="K18" s="86"/>
      <c r="L18" s="9" t="s">
        <v>43</v>
      </c>
      <c r="M18" s="10"/>
      <c r="N18" s="11">
        <v>0</v>
      </c>
      <c r="O18" s="9"/>
      <c r="P18" s="10"/>
      <c r="Q18" s="11"/>
      <c r="R18" s="9"/>
      <c r="S18" s="10"/>
      <c r="T18" s="10"/>
      <c r="U18" s="9"/>
      <c r="V18" s="10"/>
      <c r="W18" s="11"/>
      <c r="X18" s="9"/>
      <c r="Y18" s="10"/>
      <c r="Z18" s="86"/>
      <c r="AA18" s="152"/>
    </row>
    <row r="19" spans="1:32" s="24" customFormat="1" ht="24.95" customHeight="1" thickBot="1" x14ac:dyDescent="0.3">
      <c r="A19" s="295"/>
      <c r="B19" s="138"/>
      <c r="C19" s="92"/>
      <c r="D19" s="93"/>
      <c r="E19" s="93">
        <f>SUM(E16:E18)</f>
        <v>5000</v>
      </c>
      <c r="F19" s="92"/>
      <c r="G19" s="93"/>
      <c r="H19" s="94">
        <f>SUM(H16:H18)</f>
        <v>650</v>
      </c>
      <c r="I19" s="93"/>
      <c r="J19" s="93"/>
      <c r="K19" s="93">
        <f>SUM(K16:K18)</f>
        <v>95</v>
      </c>
      <c r="L19" s="92"/>
      <c r="M19" s="93"/>
      <c r="N19" s="94">
        <f>SUM(N16:N18)</f>
        <v>500</v>
      </c>
      <c r="O19" s="93"/>
      <c r="P19" s="93"/>
      <c r="Q19" s="94">
        <f>SUM(Q16:Q18)</f>
        <v>0</v>
      </c>
      <c r="R19" s="93"/>
      <c r="S19" s="93"/>
      <c r="T19" s="93">
        <f>SUM(T16:T18)</f>
        <v>0</v>
      </c>
      <c r="U19" s="92"/>
      <c r="V19" s="93"/>
      <c r="W19" s="94">
        <v>0</v>
      </c>
      <c r="X19" s="92"/>
      <c r="Y19" s="93"/>
      <c r="Z19" s="94">
        <f>SUM(Z16:Z18)</f>
        <v>150</v>
      </c>
      <c r="AA19" s="153"/>
    </row>
    <row r="20" spans="1:32" s="24" customFormat="1" ht="24.95" customHeight="1" thickBot="1" x14ac:dyDescent="0.3">
      <c r="A20" s="295"/>
      <c r="B20" s="138"/>
      <c r="C20" s="469" t="s">
        <v>137</v>
      </c>
      <c r="D20" s="470"/>
      <c r="E20" s="470"/>
      <c r="F20" s="126"/>
      <c r="G20" s="126"/>
      <c r="H20" s="126"/>
      <c r="I20" s="126"/>
      <c r="J20" s="131"/>
      <c r="K20" s="126"/>
      <c r="L20" s="126"/>
      <c r="M20" s="126"/>
      <c r="N20" s="126"/>
      <c r="O20" s="126"/>
      <c r="P20" s="126"/>
      <c r="Q20" s="126"/>
      <c r="R20" s="126"/>
      <c r="S20" s="126"/>
      <c r="T20" s="126"/>
      <c r="U20" s="138"/>
      <c r="V20" s="126"/>
      <c r="W20" s="126"/>
      <c r="X20" s="126"/>
      <c r="Y20" s="126"/>
      <c r="Z20" s="126"/>
      <c r="AA20" s="128"/>
      <c r="AB20" s="95"/>
    </row>
    <row r="21" spans="1:32" ht="24.95" customHeight="1" thickBot="1" x14ac:dyDescent="0.3">
      <c r="B21" s="259" t="s">
        <v>31</v>
      </c>
      <c r="C21" s="252"/>
      <c r="D21" s="90"/>
      <c r="E21" s="90">
        <v>0</v>
      </c>
      <c r="F21" s="252"/>
      <c r="G21" s="90"/>
      <c r="H21" s="90">
        <v>0</v>
      </c>
      <c r="I21" s="252"/>
      <c r="J21" s="90"/>
      <c r="K21" s="91">
        <v>0</v>
      </c>
      <c r="L21" s="90"/>
      <c r="M21" s="90"/>
      <c r="N21" s="91">
        <v>0</v>
      </c>
      <c r="O21" s="90"/>
      <c r="P21" s="90"/>
      <c r="Q21" s="91">
        <v>0</v>
      </c>
      <c r="R21" s="90"/>
      <c r="S21" s="90"/>
      <c r="T21" s="90">
        <v>0</v>
      </c>
      <c r="U21" s="252"/>
      <c r="V21" s="90"/>
      <c r="W21" s="91">
        <v>0</v>
      </c>
      <c r="X21" s="252"/>
      <c r="Y21" s="90"/>
      <c r="Z21" s="91">
        <v>0</v>
      </c>
      <c r="AA21" s="154"/>
      <c r="AB21" s="2"/>
    </row>
    <row r="22" spans="1:32" ht="24.95" customHeight="1" thickBot="1" x14ac:dyDescent="0.3">
      <c r="B22" s="259" t="s">
        <v>146</v>
      </c>
      <c r="C22" s="253"/>
      <c r="D22" s="208"/>
      <c r="E22" s="208">
        <v>0</v>
      </c>
      <c r="F22" s="253"/>
      <c r="G22" s="208"/>
      <c r="H22" s="209">
        <v>0</v>
      </c>
      <c r="I22" s="254"/>
      <c r="J22" s="255"/>
      <c r="K22" s="210">
        <v>0</v>
      </c>
      <c r="L22" s="208"/>
      <c r="M22" s="208"/>
      <c r="N22" s="208">
        <v>0</v>
      </c>
      <c r="O22" s="253"/>
      <c r="P22" s="208"/>
      <c r="Q22" s="209">
        <v>0</v>
      </c>
      <c r="R22" s="208"/>
      <c r="S22" s="208"/>
      <c r="T22" s="208">
        <v>0</v>
      </c>
      <c r="U22" s="253"/>
      <c r="V22" s="208"/>
      <c r="W22" s="209">
        <v>0</v>
      </c>
      <c r="X22" s="208"/>
      <c r="Y22" s="208"/>
      <c r="Z22" s="209">
        <v>0</v>
      </c>
      <c r="AA22" s="155"/>
      <c r="AB22" s="2"/>
    </row>
    <row r="23" spans="1:32" ht="24.95" customHeight="1" thickBot="1" x14ac:dyDescent="0.3">
      <c r="B23" s="259"/>
      <c r="C23" s="460" t="s">
        <v>127</v>
      </c>
      <c r="D23" s="461"/>
      <c r="E23" s="461"/>
      <c r="F23" s="462"/>
      <c r="G23" s="462"/>
      <c r="H23" s="462"/>
      <c r="I23" s="127"/>
      <c r="J23" s="127"/>
      <c r="K23" s="127"/>
      <c r="L23" s="127"/>
      <c r="M23" s="127"/>
      <c r="N23" s="127"/>
      <c r="O23" s="127"/>
      <c r="P23" s="127"/>
      <c r="Q23" s="127"/>
      <c r="R23" s="127"/>
      <c r="S23" s="127"/>
      <c r="T23" s="127"/>
      <c r="U23" s="144"/>
      <c r="V23" s="127"/>
      <c r="W23" s="127"/>
      <c r="X23" s="127"/>
      <c r="Y23" s="127"/>
      <c r="Z23" s="127"/>
      <c r="AA23" s="139"/>
      <c r="AB23" s="12"/>
    </row>
    <row r="24" spans="1:32" s="24" customFormat="1" ht="24.95" customHeight="1" thickBot="1" x14ac:dyDescent="0.3">
      <c r="A24" s="295"/>
      <c r="B24" s="258" t="s">
        <v>31</v>
      </c>
      <c r="C24" s="530">
        <f>(E22/Z10)+(H22/Z10)+SUM(E19:E21)+SUM(H19:H21)</f>
        <v>5650</v>
      </c>
      <c r="D24" s="531"/>
      <c r="E24" s="531"/>
      <c r="F24" s="531"/>
      <c r="G24" s="531"/>
      <c r="H24" s="531"/>
      <c r="I24" s="530">
        <f>(K22/Z10)+(N22/Z10)+SUM(K19:K21)+SUM(N19:N21)</f>
        <v>595</v>
      </c>
      <c r="J24" s="531"/>
      <c r="K24" s="531"/>
      <c r="L24" s="531"/>
      <c r="M24" s="531"/>
      <c r="N24" s="531"/>
      <c r="O24" s="530">
        <f>(Q22/Z10)+(T22/Z10)+SUM(Q19:Q21)+SUM(T19:T21)</f>
        <v>0</v>
      </c>
      <c r="P24" s="531"/>
      <c r="Q24" s="531"/>
      <c r="R24" s="531"/>
      <c r="S24" s="531"/>
      <c r="T24" s="531"/>
      <c r="U24" s="530">
        <f>(W22/Z10)+(Z22/Z10)+SUM(W19:W21)+SUM(Z19:Z21)</f>
        <v>150</v>
      </c>
      <c r="V24" s="531"/>
      <c r="W24" s="531"/>
      <c r="X24" s="531"/>
      <c r="Y24" s="531"/>
      <c r="Z24" s="532"/>
      <c r="AA24" s="162">
        <f>SUM(C24:Z24)</f>
        <v>6395</v>
      </c>
    </row>
    <row r="25" spans="1:32" s="24" customFormat="1" ht="24.95" customHeight="1" thickBot="1" x14ac:dyDescent="0.3">
      <c r="A25" s="295"/>
      <c r="B25" s="258" t="s">
        <v>146</v>
      </c>
      <c r="C25" s="525">
        <f>C24*Z10</f>
        <v>7345</v>
      </c>
      <c r="D25" s="526"/>
      <c r="E25" s="526"/>
      <c r="F25" s="526"/>
      <c r="G25" s="526"/>
      <c r="H25" s="527"/>
      <c r="I25" s="525">
        <f>I24*Z10</f>
        <v>773.5</v>
      </c>
      <c r="J25" s="526"/>
      <c r="K25" s="526"/>
      <c r="L25" s="526"/>
      <c r="M25" s="526"/>
      <c r="N25" s="527"/>
      <c r="O25" s="525">
        <f>O24*Z10</f>
        <v>0</v>
      </c>
      <c r="P25" s="526"/>
      <c r="Q25" s="526"/>
      <c r="R25" s="526"/>
      <c r="S25" s="526"/>
      <c r="T25" s="526"/>
      <c r="U25" s="525">
        <f>U24*Z10</f>
        <v>195</v>
      </c>
      <c r="V25" s="526"/>
      <c r="W25" s="526"/>
      <c r="X25" s="526"/>
      <c r="Y25" s="526"/>
      <c r="Z25" s="527"/>
      <c r="AA25" s="163">
        <f>C25+I25+O25+U25</f>
        <v>8313.5</v>
      </c>
      <c r="AF25" s="95"/>
    </row>
    <row r="26" spans="1:32" s="61" customFormat="1" ht="24.95" customHeight="1" thickBot="1" x14ac:dyDescent="0.3">
      <c r="A26" s="89"/>
      <c r="B26" s="141"/>
      <c r="C26" s="142"/>
      <c r="D26" s="143"/>
      <c r="E26" s="143"/>
      <c r="F26" s="143"/>
      <c r="G26" s="143"/>
      <c r="H26" s="143"/>
      <c r="I26" s="142"/>
      <c r="J26" s="143"/>
      <c r="K26" s="143"/>
      <c r="L26" s="143"/>
      <c r="M26" s="143"/>
      <c r="N26" s="143"/>
      <c r="O26" s="142"/>
      <c r="P26" s="143"/>
      <c r="Q26" s="143"/>
      <c r="R26" s="143"/>
      <c r="S26" s="143"/>
      <c r="T26" s="143"/>
      <c r="U26" s="142"/>
      <c r="V26" s="143"/>
      <c r="W26" s="143"/>
      <c r="X26" s="143"/>
      <c r="Y26" s="143"/>
      <c r="Z26" s="143"/>
      <c r="AA26" s="156"/>
    </row>
    <row r="27" spans="1:32" s="61" customFormat="1" ht="24.95" customHeight="1" x14ac:dyDescent="0.25">
      <c r="A27" s="89"/>
      <c r="B27" s="97"/>
      <c r="C27" s="98"/>
      <c r="D27" s="99"/>
      <c r="E27" s="99"/>
      <c r="F27" s="99"/>
      <c r="G27" s="99"/>
      <c r="H27" s="99"/>
      <c r="I27" s="98"/>
      <c r="J27" s="99"/>
      <c r="K27" s="99"/>
      <c r="L27" s="99"/>
      <c r="M27" s="99"/>
      <c r="N27" s="99"/>
      <c r="O27" s="98"/>
      <c r="P27" s="99"/>
      <c r="Q27" s="99"/>
      <c r="R27" s="99"/>
      <c r="S27" s="99"/>
      <c r="T27" s="99"/>
      <c r="U27" s="98"/>
      <c r="V27" s="99"/>
      <c r="W27" s="99"/>
      <c r="X27" s="99"/>
      <c r="Y27" s="99"/>
      <c r="Z27" s="99"/>
      <c r="AA27" s="99"/>
    </row>
    <row r="28" spans="1:32" ht="24.95" customHeight="1" thickBot="1" x14ac:dyDescent="0.3">
      <c r="B28" s="96"/>
      <c r="C28" s="455"/>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113"/>
    </row>
    <row r="29" spans="1:32" ht="24.95" customHeight="1" thickBot="1" x14ac:dyDescent="0.4">
      <c r="B29" s="134"/>
      <c r="C29" s="463" t="s">
        <v>93</v>
      </c>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145"/>
    </row>
    <row r="30" spans="1:32" s="1" customFormat="1" ht="24.95" customHeight="1" thickBot="1" x14ac:dyDescent="0.3">
      <c r="A30" s="296"/>
      <c r="B30" s="132"/>
      <c r="C30" s="468" t="s">
        <v>111</v>
      </c>
      <c r="D30" s="466"/>
      <c r="E30" s="466"/>
      <c r="F30" s="466"/>
      <c r="G30" s="466"/>
      <c r="H30" s="467"/>
      <c r="I30" s="465" t="s">
        <v>112</v>
      </c>
      <c r="J30" s="466"/>
      <c r="K30" s="466"/>
      <c r="L30" s="466"/>
      <c r="M30" s="466"/>
      <c r="N30" s="467"/>
      <c r="O30" s="465" t="s">
        <v>113</v>
      </c>
      <c r="P30" s="466"/>
      <c r="Q30" s="466"/>
      <c r="R30" s="466"/>
      <c r="S30" s="466"/>
      <c r="T30" s="467"/>
      <c r="U30" s="465" t="s">
        <v>114</v>
      </c>
      <c r="V30" s="466"/>
      <c r="W30" s="466"/>
      <c r="X30" s="466"/>
      <c r="Y30" s="466"/>
      <c r="Z30" s="467"/>
      <c r="AA30" s="374" t="s">
        <v>169</v>
      </c>
    </row>
    <row r="31" spans="1:32" s="53" customFormat="1" ht="35.1" customHeight="1" thickBot="1" x14ac:dyDescent="0.3">
      <c r="A31" s="297"/>
      <c r="B31" s="271"/>
      <c r="C31" s="458"/>
      <c r="D31" s="458"/>
      <c r="E31" s="459"/>
      <c r="F31" s="457"/>
      <c r="G31" s="458"/>
      <c r="H31" s="459"/>
      <c r="I31" s="481" t="s">
        <v>98</v>
      </c>
      <c r="J31" s="482"/>
      <c r="K31" s="483"/>
      <c r="L31" s="364" t="s">
        <v>44</v>
      </c>
      <c r="M31" s="367"/>
      <c r="N31" s="368"/>
      <c r="O31" s="457"/>
      <c r="P31" s="458"/>
      <c r="Q31" s="459"/>
      <c r="R31" s="457"/>
      <c r="S31" s="458"/>
      <c r="T31" s="459"/>
      <c r="U31" s="457"/>
      <c r="V31" s="458"/>
      <c r="W31" s="459"/>
      <c r="X31" s="457"/>
      <c r="Y31" s="458"/>
      <c r="Z31" s="459"/>
      <c r="AA31" s="373"/>
      <c r="AE31" s="272"/>
    </row>
    <row r="32" spans="1:32" ht="24.95" customHeight="1" x14ac:dyDescent="0.25">
      <c r="B32" s="133"/>
      <c r="C32" s="33"/>
      <c r="D32" s="33"/>
      <c r="E32" s="34"/>
      <c r="F32" s="7"/>
      <c r="G32" s="7"/>
      <c r="H32" s="7"/>
      <c r="I32" s="32" t="s">
        <v>66</v>
      </c>
      <c r="J32" s="33"/>
      <c r="K32" s="34">
        <v>1500</v>
      </c>
      <c r="L32" s="7" t="s">
        <v>41</v>
      </c>
      <c r="M32" s="7"/>
      <c r="N32" s="7">
        <v>0</v>
      </c>
      <c r="O32" s="6"/>
      <c r="P32" s="7"/>
      <c r="Q32" s="8"/>
      <c r="R32" s="6"/>
      <c r="S32" s="7"/>
      <c r="T32" s="8"/>
      <c r="U32" s="6"/>
      <c r="V32" s="7"/>
      <c r="W32" s="8"/>
      <c r="X32" s="6"/>
      <c r="Y32" s="7"/>
      <c r="Z32" s="8"/>
      <c r="AA32" s="129"/>
    </row>
    <row r="33" spans="1:28" ht="24.95" customHeight="1" x14ac:dyDescent="0.25">
      <c r="B33" s="133"/>
      <c r="C33" s="7"/>
      <c r="D33" s="7"/>
      <c r="E33" s="8"/>
      <c r="F33" s="7"/>
      <c r="G33" s="7"/>
      <c r="H33" s="7"/>
      <c r="I33" s="6" t="s">
        <v>38</v>
      </c>
      <c r="J33" s="7"/>
      <c r="K33" s="8">
        <v>75</v>
      </c>
      <c r="L33" s="7" t="s">
        <v>42</v>
      </c>
      <c r="M33" s="7"/>
      <c r="N33" s="7">
        <v>610</v>
      </c>
      <c r="O33" s="6"/>
      <c r="P33" s="7"/>
      <c r="Q33" s="8"/>
      <c r="R33" s="6"/>
      <c r="S33" s="7"/>
      <c r="T33" s="8"/>
      <c r="U33" s="6"/>
      <c r="V33" s="7"/>
      <c r="W33" s="8"/>
      <c r="X33" s="6"/>
      <c r="Y33" s="7"/>
      <c r="Z33" s="8"/>
      <c r="AA33" s="129"/>
    </row>
    <row r="34" spans="1:28" ht="24.95" customHeight="1" thickBot="1" x14ac:dyDescent="0.3">
      <c r="B34" s="133"/>
      <c r="C34" s="10"/>
      <c r="D34" s="10"/>
      <c r="E34" s="11"/>
      <c r="F34" s="7"/>
      <c r="G34" s="7"/>
      <c r="H34" s="7"/>
      <c r="I34" s="9"/>
      <c r="J34" s="10"/>
      <c r="K34" s="11" t="s">
        <v>123</v>
      </c>
      <c r="L34" s="10" t="s">
        <v>43</v>
      </c>
      <c r="M34" s="10"/>
      <c r="N34" s="10">
        <v>0</v>
      </c>
      <c r="O34" s="9"/>
      <c r="P34" s="10"/>
      <c r="Q34" s="11"/>
      <c r="R34" s="9"/>
      <c r="S34" s="10"/>
      <c r="T34" s="11"/>
      <c r="U34" s="9"/>
      <c r="V34" s="10"/>
      <c r="W34" s="11"/>
      <c r="X34" s="9"/>
      <c r="Y34" s="10"/>
      <c r="Z34" s="11"/>
      <c r="AA34" s="129"/>
    </row>
    <row r="35" spans="1:28" ht="24.95" customHeight="1" thickBot="1" x14ac:dyDescent="0.3">
      <c r="B35" s="133"/>
      <c r="C35" s="93"/>
      <c r="D35" s="93"/>
      <c r="E35" s="94">
        <f>SUM(E32:E34)</f>
        <v>0</v>
      </c>
      <c r="F35" s="92"/>
      <c r="G35" s="93"/>
      <c r="H35" s="94">
        <f>SUM(H32:H34)</f>
        <v>0</v>
      </c>
      <c r="I35" s="105"/>
      <c r="J35" s="106"/>
      <c r="K35" s="107">
        <f>SUM(K32:K34)</f>
        <v>1575</v>
      </c>
      <c r="L35" s="92"/>
      <c r="M35" s="93"/>
      <c r="N35" s="94">
        <f>SUM(N32:N34)</f>
        <v>610</v>
      </c>
      <c r="O35" s="93"/>
      <c r="P35" s="93"/>
      <c r="Q35" s="94">
        <f>SUM(Q32:Q34)</f>
        <v>0</v>
      </c>
      <c r="R35" s="93"/>
      <c r="S35" s="93"/>
      <c r="T35" s="94">
        <f>SUM(T32:T34)</f>
        <v>0</v>
      </c>
      <c r="U35" s="93"/>
      <c r="V35" s="93"/>
      <c r="W35" s="94">
        <f>SUM(W32:W34)</f>
        <v>0</v>
      </c>
      <c r="X35" s="93"/>
      <c r="Y35" s="93"/>
      <c r="Z35" s="94">
        <f>SUM(Z32:Z34)</f>
        <v>0</v>
      </c>
      <c r="AA35" s="157"/>
    </row>
    <row r="36" spans="1:28" s="24" customFormat="1" ht="24.95" customHeight="1" thickBot="1" x14ac:dyDescent="0.3">
      <c r="A36" s="295"/>
      <c r="B36" s="138"/>
      <c r="C36" s="469" t="s">
        <v>137</v>
      </c>
      <c r="D36" s="470"/>
      <c r="E36" s="470"/>
      <c r="F36" s="126"/>
      <c r="G36" s="126"/>
      <c r="H36" s="126"/>
      <c r="I36" s="126"/>
      <c r="J36" s="131"/>
      <c r="K36" s="126"/>
      <c r="L36" s="126"/>
      <c r="M36" s="126"/>
      <c r="N36" s="126"/>
      <c r="O36" s="126"/>
      <c r="P36" s="126"/>
      <c r="Q36" s="126"/>
      <c r="R36" s="126"/>
      <c r="S36" s="126"/>
      <c r="T36" s="126"/>
      <c r="U36" s="126"/>
      <c r="V36" s="126"/>
      <c r="W36" s="126"/>
      <c r="X36" s="126"/>
      <c r="Y36" s="126"/>
      <c r="Z36" s="126"/>
      <c r="AA36" s="128"/>
      <c r="AB36" s="95"/>
    </row>
    <row r="37" spans="1:28" ht="24.95" customHeight="1" thickBot="1" x14ac:dyDescent="0.3">
      <c r="B37" s="260" t="s">
        <v>31</v>
      </c>
      <c r="C37" s="90"/>
      <c r="D37" s="90"/>
      <c r="E37" s="90">
        <v>0</v>
      </c>
      <c r="F37" s="252"/>
      <c r="G37" s="90"/>
      <c r="H37" s="90">
        <v>0</v>
      </c>
      <c r="I37" s="252"/>
      <c r="J37" s="90"/>
      <c r="K37" s="91">
        <v>0</v>
      </c>
      <c r="L37" s="90"/>
      <c r="M37" s="90"/>
      <c r="N37" s="91">
        <v>0</v>
      </c>
      <c r="O37" s="90"/>
      <c r="P37" s="90"/>
      <c r="Q37" s="91">
        <v>0</v>
      </c>
      <c r="R37" s="90"/>
      <c r="S37" s="90"/>
      <c r="T37" s="91">
        <v>0</v>
      </c>
      <c r="U37" s="90"/>
      <c r="V37" s="90"/>
      <c r="W37" s="91">
        <v>0</v>
      </c>
      <c r="X37" s="252"/>
      <c r="Y37" s="90"/>
      <c r="Z37" s="91">
        <v>0</v>
      </c>
      <c r="AA37" s="158"/>
      <c r="AB37" s="2"/>
    </row>
    <row r="38" spans="1:28" ht="24.95" customHeight="1" thickBot="1" x14ac:dyDescent="0.3">
      <c r="B38" s="260" t="s">
        <v>146</v>
      </c>
      <c r="C38" s="208"/>
      <c r="D38" s="208"/>
      <c r="E38" s="208">
        <v>0</v>
      </c>
      <c r="F38" s="253"/>
      <c r="G38" s="208"/>
      <c r="H38" s="209">
        <v>0</v>
      </c>
      <c r="I38" s="254"/>
      <c r="J38" s="255"/>
      <c r="K38" s="210">
        <v>0</v>
      </c>
      <c r="L38" s="208"/>
      <c r="M38" s="208"/>
      <c r="N38" s="208">
        <v>0</v>
      </c>
      <c r="O38" s="253"/>
      <c r="P38" s="208"/>
      <c r="Q38" s="209">
        <v>0</v>
      </c>
      <c r="R38" s="208"/>
      <c r="S38" s="208"/>
      <c r="T38" s="208">
        <v>0</v>
      </c>
      <c r="U38" s="253"/>
      <c r="V38" s="208"/>
      <c r="W38" s="209">
        <v>0</v>
      </c>
      <c r="X38" s="208"/>
      <c r="Y38" s="208"/>
      <c r="Z38" s="209">
        <v>0</v>
      </c>
      <c r="AA38" s="139"/>
      <c r="AB38" s="2"/>
    </row>
    <row r="39" spans="1:28" ht="24.95" customHeight="1" thickBot="1" x14ac:dyDescent="0.3">
      <c r="B39" s="259"/>
      <c r="C39" s="460" t="s">
        <v>128</v>
      </c>
      <c r="D39" s="461"/>
      <c r="E39" s="461"/>
      <c r="F39" s="462"/>
      <c r="G39" s="462"/>
      <c r="H39" s="429"/>
      <c r="I39" s="127"/>
      <c r="J39" s="127"/>
      <c r="K39" s="127"/>
      <c r="L39" s="127"/>
      <c r="M39" s="127"/>
      <c r="N39" s="127"/>
      <c r="O39" s="127"/>
      <c r="P39" s="127"/>
      <c r="Q39" s="127"/>
      <c r="R39" s="127"/>
      <c r="S39" s="127"/>
      <c r="T39" s="127"/>
      <c r="U39" s="127"/>
      <c r="V39" s="127"/>
      <c r="W39" s="127"/>
      <c r="X39" s="127"/>
      <c r="Y39" s="127"/>
      <c r="Z39" s="127"/>
      <c r="AA39" s="139"/>
      <c r="AB39" s="12"/>
    </row>
    <row r="40" spans="1:28" s="24" customFormat="1" ht="24.95" customHeight="1" thickBot="1" x14ac:dyDescent="0.3">
      <c r="A40" s="295"/>
      <c r="B40" s="261" t="s">
        <v>31</v>
      </c>
      <c r="C40" s="362">
        <f>(E38/Z10)+(H38/Z10)+SUM(E35:E37)+SUM(H35:H37)</f>
        <v>0</v>
      </c>
      <c r="D40" s="362"/>
      <c r="E40" s="362"/>
      <c r="F40" s="362"/>
      <c r="G40" s="362"/>
      <c r="H40" s="362"/>
      <c r="I40" s="361">
        <f>(K38/Z10)+(N38/Z10)+SUM(K35:K37)+SUM(N35:N37)</f>
        <v>2185</v>
      </c>
      <c r="J40" s="362"/>
      <c r="K40" s="362"/>
      <c r="L40" s="362"/>
      <c r="M40" s="362"/>
      <c r="N40" s="362"/>
      <c r="O40" s="361">
        <f>(Q38/Z10)+(T38/Z10)+SUM(Q35:Q37)+SUM(T35:T37)</f>
        <v>0</v>
      </c>
      <c r="P40" s="362"/>
      <c r="Q40" s="362"/>
      <c r="R40" s="362"/>
      <c r="S40" s="362"/>
      <c r="T40" s="362"/>
      <c r="U40" s="361">
        <f>(W38/Z10)+(Z38/Z10)+SUM(W35:W37)+SUM(Z35:Z37)</f>
        <v>0</v>
      </c>
      <c r="V40" s="362"/>
      <c r="W40" s="362"/>
      <c r="X40" s="362"/>
      <c r="Y40" s="362"/>
      <c r="Z40" s="363"/>
      <c r="AA40" s="160">
        <f>SUM(C40:Z40)</f>
        <v>2185</v>
      </c>
    </row>
    <row r="41" spans="1:28" s="24" customFormat="1" ht="24.95" customHeight="1" thickBot="1" x14ac:dyDescent="0.3">
      <c r="A41" s="295"/>
      <c r="B41" s="261" t="s">
        <v>146</v>
      </c>
      <c r="C41" s="352">
        <f>C40*Z26</f>
        <v>0</v>
      </c>
      <c r="D41" s="353"/>
      <c r="E41" s="353"/>
      <c r="F41" s="353"/>
      <c r="G41" s="353"/>
      <c r="H41" s="354"/>
      <c r="I41" s="352">
        <f>I40*Z10</f>
        <v>2840.5</v>
      </c>
      <c r="J41" s="353"/>
      <c r="K41" s="353"/>
      <c r="L41" s="353"/>
      <c r="M41" s="353"/>
      <c r="N41" s="354"/>
      <c r="O41" s="352">
        <f>O40*Z26</f>
        <v>0</v>
      </c>
      <c r="P41" s="353"/>
      <c r="Q41" s="353"/>
      <c r="R41" s="353"/>
      <c r="S41" s="353"/>
      <c r="T41" s="354"/>
      <c r="U41" s="352">
        <f>U40*Z26</f>
        <v>0</v>
      </c>
      <c r="V41" s="353"/>
      <c r="W41" s="353"/>
      <c r="X41" s="353"/>
      <c r="Y41" s="353"/>
      <c r="Z41" s="354"/>
      <c r="AA41" s="161">
        <f>SUM(C41:Z41)</f>
        <v>2840.5</v>
      </c>
    </row>
    <row r="42" spans="1:28" s="24" customFormat="1" ht="24.95" customHeight="1" thickBot="1" x14ac:dyDescent="0.3">
      <c r="A42" s="295"/>
      <c r="B42" s="136"/>
      <c r="C42" s="137"/>
      <c r="D42" s="130"/>
      <c r="E42" s="130"/>
      <c r="F42" s="130"/>
      <c r="G42" s="130"/>
      <c r="H42" s="130"/>
      <c r="I42" s="137"/>
      <c r="J42" s="130"/>
      <c r="K42" s="130"/>
      <c r="L42" s="130"/>
      <c r="M42" s="130"/>
      <c r="N42" s="130"/>
      <c r="O42" s="137"/>
      <c r="P42" s="130"/>
      <c r="Q42" s="130"/>
      <c r="R42" s="130"/>
      <c r="S42" s="130"/>
      <c r="T42" s="130"/>
      <c r="U42" s="137"/>
      <c r="V42" s="130"/>
      <c r="W42" s="130"/>
      <c r="X42" s="130"/>
      <c r="Y42" s="130"/>
      <c r="Z42" s="130"/>
      <c r="AA42" s="159"/>
    </row>
    <row r="43" spans="1:28" s="24" customFormat="1" ht="24.95" customHeight="1" x14ac:dyDescent="0.25">
      <c r="A43" s="295"/>
      <c r="C43" s="102"/>
      <c r="D43" s="103"/>
      <c r="E43" s="103"/>
      <c r="F43" s="103"/>
      <c r="G43" s="103"/>
      <c r="H43" s="103"/>
      <c r="I43" s="102"/>
      <c r="J43" s="103"/>
      <c r="K43" s="103"/>
      <c r="L43" s="103"/>
      <c r="M43" s="103"/>
      <c r="N43" s="103"/>
      <c r="O43" s="102"/>
      <c r="P43" s="103"/>
      <c r="Q43" s="103"/>
      <c r="R43" s="104"/>
      <c r="S43" s="103"/>
      <c r="T43" s="103"/>
      <c r="U43" s="102"/>
      <c r="V43" s="103"/>
      <c r="W43" s="103"/>
      <c r="X43" s="103"/>
      <c r="Y43" s="103"/>
      <c r="Z43" s="103"/>
      <c r="AA43" s="103"/>
    </row>
    <row r="44" spans="1:28" s="4" customFormat="1" ht="24.95" customHeight="1" thickBot="1" x14ac:dyDescent="0.3">
      <c r="C44" s="471"/>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101"/>
    </row>
    <row r="45" spans="1:28" ht="24.95" customHeight="1" thickBot="1" x14ac:dyDescent="0.3">
      <c r="B45" s="134"/>
      <c r="C45" s="479" t="s">
        <v>94</v>
      </c>
      <c r="D45" s="480"/>
      <c r="E45" s="480"/>
      <c r="F45" s="480"/>
      <c r="G45" s="480"/>
      <c r="H45" s="480"/>
      <c r="I45" s="480"/>
      <c r="J45" s="480"/>
      <c r="K45" s="480"/>
      <c r="L45" s="480"/>
      <c r="M45" s="480"/>
      <c r="N45" s="480"/>
      <c r="O45" s="480"/>
      <c r="P45" s="480"/>
      <c r="Q45" s="480"/>
      <c r="R45" s="480"/>
      <c r="S45" s="480"/>
      <c r="T45" s="480"/>
      <c r="U45" s="145"/>
      <c r="V45" s="40"/>
      <c r="W45" s="40"/>
      <c r="X45" s="40"/>
      <c r="Y45" s="40"/>
      <c r="Z45" s="40"/>
      <c r="AA45" s="40"/>
    </row>
    <row r="46" spans="1:28" s="1" customFormat="1" ht="24.95" customHeight="1" thickBot="1" x14ac:dyDescent="0.3">
      <c r="A46" s="296"/>
      <c r="B46" s="146"/>
      <c r="C46" s="476" t="s">
        <v>115</v>
      </c>
      <c r="D46" s="393"/>
      <c r="E46" s="393"/>
      <c r="F46" s="393"/>
      <c r="G46" s="393"/>
      <c r="H46" s="394"/>
      <c r="I46" s="473" t="s">
        <v>116</v>
      </c>
      <c r="J46" s="474"/>
      <c r="K46" s="474"/>
      <c r="L46" s="474"/>
      <c r="M46" s="474"/>
      <c r="N46" s="475"/>
      <c r="O46" s="473" t="s">
        <v>117</v>
      </c>
      <c r="P46" s="474"/>
      <c r="Q46" s="474"/>
      <c r="R46" s="474"/>
      <c r="S46" s="474"/>
      <c r="T46" s="475"/>
      <c r="U46" s="147"/>
      <c r="V46" s="116"/>
      <c r="W46" s="116"/>
      <c r="X46" s="116"/>
      <c r="Y46" s="116"/>
      <c r="Z46" s="116"/>
      <c r="AA46" s="81"/>
    </row>
    <row r="47" spans="1:28" s="246" customFormat="1" ht="35.1" customHeight="1" thickBot="1" x14ac:dyDescent="0.3">
      <c r="A47" s="296"/>
      <c r="B47" s="146"/>
      <c r="C47" s="364" t="s">
        <v>89</v>
      </c>
      <c r="D47" s="365"/>
      <c r="E47" s="366"/>
      <c r="F47" s="364"/>
      <c r="G47" s="365"/>
      <c r="H47" s="366"/>
      <c r="I47" s="364"/>
      <c r="J47" s="365"/>
      <c r="K47" s="366"/>
      <c r="L47" s="364" t="s">
        <v>44</v>
      </c>
      <c r="M47" s="367"/>
      <c r="N47" s="368"/>
      <c r="O47" s="481" t="s">
        <v>99</v>
      </c>
      <c r="P47" s="482"/>
      <c r="Q47" s="483"/>
      <c r="R47" s="364"/>
      <c r="S47" s="367"/>
      <c r="T47" s="368"/>
      <c r="U47" s="273"/>
      <c r="V47" s="50"/>
      <c r="W47" s="50"/>
      <c r="X47" s="385"/>
      <c r="Y47" s="385"/>
      <c r="Z47" s="385"/>
      <c r="AA47" s="116"/>
    </row>
    <row r="48" spans="1:28" ht="24.95" customHeight="1" x14ac:dyDescent="0.25">
      <c r="B48" s="135"/>
      <c r="C48" s="6" t="s">
        <v>70</v>
      </c>
      <c r="D48" s="7"/>
      <c r="E48" s="8">
        <v>150</v>
      </c>
      <c r="F48" s="6"/>
      <c r="G48" s="7"/>
      <c r="H48" s="8"/>
      <c r="I48" s="6"/>
      <c r="J48" s="7"/>
      <c r="K48" s="8"/>
      <c r="L48" s="32" t="s">
        <v>41</v>
      </c>
      <c r="M48" s="33"/>
      <c r="N48" s="34">
        <v>0</v>
      </c>
      <c r="O48" s="57" t="s">
        <v>63</v>
      </c>
      <c r="P48" s="35"/>
      <c r="Q48" s="35">
        <v>1500</v>
      </c>
      <c r="R48" s="32"/>
      <c r="S48" s="33"/>
      <c r="T48" s="34"/>
      <c r="U48" s="129"/>
      <c r="V48" s="12"/>
      <c r="W48" s="12"/>
      <c r="X48" s="12"/>
      <c r="Y48" s="12"/>
      <c r="Z48" s="12"/>
      <c r="AA48" s="12"/>
    </row>
    <row r="49" spans="1:27" ht="24.95" customHeight="1" x14ac:dyDescent="0.25">
      <c r="B49" s="135"/>
      <c r="C49" s="6"/>
      <c r="D49" s="7"/>
      <c r="E49" s="8"/>
      <c r="F49" s="6"/>
      <c r="G49" s="7"/>
      <c r="H49" s="8"/>
      <c r="I49" s="6"/>
      <c r="J49" s="7"/>
      <c r="K49" s="8"/>
      <c r="L49" s="6" t="s">
        <v>42</v>
      </c>
      <c r="M49" s="7"/>
      <c r="N49" s="8">
        <v>832</v>
      </c>
      <c r="O49" s="57" t="s">
        <v>38</v>
      </c>
      <c r="P49" s="35"/>
      <c r="Q49" s="35">
        <v>75</v>
      </c>
      <c r="R49" s="6"/>
      <c r="S49" s="7"/>
      <c r="T49" s="8"/>
      <c r="U49" s="129"/>
      <c r="V49" s="12"/>
      <c r="W49" s="12"/>
      <c r="X49" s="12"/>
      <c r="Y49" s="12"/>
      <c r="Z49" s="12"/>
      <c r="AA49" s="12"/>
    </row>
    <row r="50" spans="1:27" ht="24.95" customHeight="1" thickBot="1" x14ac:dyDescent="0.3">
      <c r="B50" s="135"/>
      <c r="C50" s="9"/>
      <c r="D50" s="10"/>
      <c r="E50" s="11"/>
      <c r="F50" s="9"/>
      <c r="G50" s="10"/>
      <c r="H50" s="11"/>
      <c r="I50" s="9"/>
      <c r="J50" s="10"/>
      <c r="K50" s="11"/>
      <c r="L50" s="9" t="s">
        <v>43</v>
      </c>
      <c r="M50" s="10"/>
      <c r="N50" s="11">
        <v>0</v>
      </c>
      <c r="O50" s="59"/>
      <c r="P50" s="36"/>
      <c r="Q50" s="36"/>
      <c r="R50" s="9"/>
      <c r="S50" s="10"/>
      <c r="T50" s="11"/>
      <c r="U50" s="129"/>
      <c r="V50" s="12"/>
      <c r="W50" s="12"/>
      <c r="X50" s="12"/>
      <c r="Y50" s="12"/>
      <c r="Z50" s="12"/>
      <c r="AA50" s="12"/>
    </row>
    <row r="51" spans="1:27" ht="24.95" customHeight="1" thickBot="1" x14ac:dyDescent="0.4">
      <c r="B51" s="135"/>
      <c r="C51" s="13"/>
      <c r="D51" s="14"/>
      <c r="E51" s="15">
        <f>SUM(E48:E50)</f>
        <v>150</v>
      </c>
      <c r="F51" s="14"/>
      <c r="G51" s="14"/>
      <c r="H51" s="14">
        <f>SUM(H48:H50)</f>
        <v>0</v>
      </c>
      <c r="I51" s="13"/>
      <c r="J51" s="14"/>
      <c r="K51" s="15">
        <f>SUM(K48:K50)</f>
        <v>0</v>
      </c>
      <c r="L51" s="13"/>
      <c r="M51" s="14"/>
      <c r="N51" s="15">
        <f>SUM(N48:N50)</f>
        <v>832</v>
      </c>
      <c r="O51" s="13"/>
      <c r="P51" s="14"/>
      <c r="Q51" s="15">
        <f>SUM(Q48:Q50)</f>
        <v>1575</v>
      </c>
      <c r="R51" s="13"/>
      <c r="S51" s="14"/>
      <c r="T51" s="15">
        <f>SUM(T48:T50)</f>
        <v>0</v>
      </c>
      <c r="U51" s="129"/>
      <c r="V51" s="12"/>
      <c r="W51" s="12"/>
      <c r="X51" s="12"/>
      <c r="Y51" s="12"/>
      <c r="Z51" s="39"/>
      <c r="AA51" s="39"/>
    </row>
    <row r="52" spans="1:27" s="24" customFormat="1" ht="24.95" customHeight="1" thickBot="1" x14ac:dyDescent="0.3">
      <c r="A52" s="295"/>
      <c r="B52" s="138"/>
      <c r="C52" s="469" t="s">
        <v>137</v>
      </c>
      <c r="D52" s="470"/>
      <c r="E52" s="470"/>
      <c r="F52" s="126"/>
      <c r="G52" s="126"/>
      <c r="H52" s="126"/>
      <c r="I52" s="126"/>
      <c r="J52" s="131"/>
      <c r="K52" s="126"/>
      <c r="L52" s="126"/>
      <c r="M52" s="126"/>
      <c r="N52" s="126"/>
      <c r="O52" s="126"/>
      <c r="P52" s="126"/>
      <c r="Q52" s="126"/>
      <c r="R52" s="126"/>
      <c r="S52" s="513" t="s">
        <v>130</v>
      </c>
      <c r="T52" s="514"/>
      <c r="U52" s="515"/>
      <c r="V52" s="95"/>
    </row>
    <row r="53" spans="1:27" ht="24.95" customHeight="1" thickBot="1" x14ac:dyDescent="0.3">
      <c r="B53" s="259" t="s">
        <v>31</v>
      </c>
      <c r="C53" s="252"/>
      <c r="D53" s="90"/>
      <c r="E53" s="90">
        <v>0</v>
      </c>
      <c r="F53" s="252"/>
      <c r="G53" s="90"/>
      <c r="H53" s="90">
        <v>0</v>
      </c>
      <c r="I53" s="252"/>
      <c r="J53" s="90"/>
      <c r="K53" s="91">
        <v>0</v>
      </c>
      <c r="L53" s="90"/>
      <c r="M53" s="90"/>
      <c r="N53" s="91">
        <v>0</v>
      </c>
      <c r="O53" s="252"/>
      <c r="P53" s="90"/>
      <c r="Q53" s="91">
        <v>0</v>
      </c>
      <c r="R53" s="90"/>
      <c r="S53" s="90"/>
      <c r="T53" s="91">
        <v>0</v>
      </c>
      <c r="U53" s="129"/>
      <c r="V53" s="2"/>
    </row>
    <row r="54" spans="1:27" ht="24.95" customHeight="1" thickBot="1" x14ac:dyDescent="0.3">
      <c r="B54" s="259" t="s">
        <v>146</v>
      </c>
      <c r="C54" s="253"/>
      <c r="D54" s="208"/>
      <c r="E54" s="208">
        <v>0</v>
      </c>
      <c r="F54" s="253"/>
      <c r="G54" s="208"/>
      <c r="H54" s="209">
        <v>0</v>
      </c>
      <c r="I54" s="254"/>
      <c r="J54" s="255"/>
      <c r="K54" s="210">
        <v>0</v>
      </c>
      <c r="L54" s="208"/>
      <c r="M54" s="208"/>
      <c r="N54" s="208">
        <v>0</v>
      </c>
      <c r="O54" s="253"/>
      <c r="P54" s="208"/>
      <c r="Q54" s="209">
        <v>0</v>
      </c>
      <c r="R54" s="253"/>
      <c r="S54" s="208"/>
      <c r="T54" s="209">
        <v>0</v>
      </c>
      <c r="U54" s="129"/>
      <c r="V54" s="2"/>
    </row>
    <row r="55" spans="1:27" ht="24.95" customHeight="1" thickBot="1" x14ac:dyDescent="0.3">
      <c r="B55" s="259"/>
      <c r="C55" s="460" t="s">
        <v>127</v>
      </c>
      <c r="D55" s="461"/>
      <c r="E55" s="461"/>
      <c r="F55" s="462"/>
      <c r="G55" s="462"/>
      <c r="H55" s="462"/>
      <c r="I55" s="127"/>
      <c r="J55" s="127"/>
      <c r="K55" s="127"/>
      <c r="L55" s="127"/>
      <c r="M55" s="127"/>
      <c r="N55" s="127"/>
      <c r="O55" s="127"/>
      <c r="P55" s="127"/>
      <c r="Q55" s="127"/>
      <c r="R55" s="127"/>
      <c r="S55" s="127"/>
      <c r="T55" s="516" t="s">
        <v>130</v>
      </c>
      <c r="U55" s="515"/>
      <c r="V55" s="12"/>
    </row>
    <row r="56" spans="1:27" s="24" customFormat="1" ht="24.95" customHeight="1" thickBot="1" x14ac:dyDescent="0.3">
      <c r="A56" s="295"/>
      <c r="B56" s="258" t="s">
        <v>31</v>
      </c>
      <c r="C56" s="361">
        <f>(E54/Z10)+(H54/Z10)+SUM(E51:E53)+SUM(H51:H53)</f>
        <v>150</v>
      </c>
      <c r="D56" s="362"/>
      <c r="E56" s="362"/>
      <c r="F56" s="362"/>
      <c r="G56" s="362"/>
      <c r="H56" s="362"/>
      <c r="I56" s="361">
        <f>(K54/Z10)+(N54/Z10)+SUM(K51:K53)+SUM(N51:N53)</f>
        <v>832</v>
      </c>
      <c r="J56" s="362"/>
      <c r="K56" s="362"/>
      <c r="L56" s="362"/>
      <c r="M56" s="362"/>
      <c r="N56" s="362"/>
      <c r="O56" s="361">
        <f>(Q54/Z10)+(T54/Z10)+SUM(Q51:Q53)+SUM(T51:T53)</f>
        <v>1575</v>
      </c>
      <c r="P56" s="362"/>
      <c r="Q56" s="362"/>
      <c r="R56" s="362"/>
      <c r="S56" s="362"/>
      <c r="T56" s="363"/>
      <c r="U56" s="128"/>
      <c r="V56" s="335" t="s">
        <v>144</v>
      </c>
      <c r="W56" s="336">
        <f>C56+I56+O56</f>
        <v>2557</v>
      </c>
    </row>
    <row r="57" spans="1:27" s="24" customFormat="1" ht="24.95" customHeight="1" thickBot="1" x14ac:dyDescent="0.3">
      <c r="A57" s="295"/>
      <c r="B57" s="258" t="s">
        <v>146</v>
      </c>
      <c r="C57" s="352">
        <f>C56*Z10</f>
        <v>195</v>
      </c>
      <c r="D57" s="353"/>
      <c r="E57" s="353"/>
      <c r="F57" s="353"/>
      <c r="G57" s="353"/>
      <c r="H57" s="354"/>
      <c r="I57" s="352">
        <f>I56*Z10</f>
        <v>1081.6000000000001</v>
      </c>
      <c r="J57" s="353"/>
      <c r="K57" s="353"/>
      <c r="L57" s="353"/>
      <c r="M57" s="353"/>
      <c r="N57" s="354"/>
      <c r="O57" s="352">
        <f>O56*Z10</f>
        <v>2047.5</v>
      </c>
      <c r="P57" s="353"/>
      <c r="Q57" s="353"/>
      <c r="R57" s="353"/>
      <c r="S57" s="353"/>
      <c r="T57" s="354"/>
      <c r="U57" s="128"/>
      <c r="V57" s="337" t="s">
        <v>144</v>
      </c>
      <c r="W57" s="338">
        <f>C57+I57+O57</f>
        <v>3324.1000000000004</v>
      </c>
    </row>
    <row r="58" spans="1:27" ht="24.95" customHeight="1" thickBot="1" x14ac:dyDescent="0.3">
      <c r="B58" s="148"/>
      <c r="C58" s="149"/>
      <c r="D58" s="149"/>
      <c r="E58" s="149"/>
      <c r="F58" s="149"/>
      <c r="G58" s="149"/>
      <c r="H58" s="149"/>
      <c r="I58" s="149"/>
      <c r="J58" s="149"/>
      <c r="K58" s="149"/>
      <c r="L58" s="149"/>
      <c r="M58" s="149"/>
      <c r="N58" s="149"/>
      <c r="O58" s="149"/>
      <c r="P58" s="149"/>
      <c r="Q58" s="149"/>
      <c r="R58" s="149"/>
      <c r="S58" s="149"/>
      <c r="T58" s="149"/>
      <c r="U58" s="150"/>
      <c r="V58" s="12"/>
      <c r="W58" s="12"/>
      <c r="X58" s="12"/>
      <c r="Y58" s="12"/>
      <c r="Z58" s="12"/>
      <c r="AA58" s="12"/>
    </row>
    <row r="59" spans="1:27" ht="24.95" customHeight="1" x14ac:dyDescent="0.25">
      <c r="C59" s="7"/>
      <c r="D59" s="7"/>
      <c r="E59" s="7"/>
      <c r="F59" s="7"/>
      <c r="G59" s="7"/>
      <c r="H59" s="7"/>
      <c r="I59" s="7"/>
      <c r="J59" s="7"/>
      <c r="K59" s="7"/>
      <c r="L59" s="7"/>
      <c r="M59" s="7"/>
      <c r="N59" s="7"/>
      <c r="O59" s="7"/>
      <c r="P59" s="7"/>
      <c r="Q59" s="7"/>
      <c r="R59" s="7"/>
      <c r="S59" s="7"/>
      <c r="T59" s="7"/>
      <c r="U59" s="12"/>
      <c r="V59" s="12"/>
      <c r="W59" s="12"/>
      <c r="X59" s="12"/>
      <c r="Y59" s="12"/>
      <c r="Z59" s="12"/>
      <c r="AA59" s="12"/>
    </row>
    <row r="60" spans="1:27" ht="24.95" customHeight="1" x14ac:dyDescent="0.25">
      <c r="C60" s="7"/>
      <c r="D60" s="7"/>
      <c r="E60" s="7"/>
      <c r="F60" s="7"/>
      <c r="G60" s="7"/>
      <c r="H60" s="7"/>
      <c r="I60" s="7"/>
      <c r="J60" s="7"/>
      <c r="K60" s="7"/>
      <c r="L60" s="7"/>
      <c r="M60" s="7"/>
      <c r="N60" s="7"/>
      <c r="O60" s="7"/>
      <c r="P60" s="7"/>
      <c r="Q60" s="7"/>
      <c r="R60" s="7"/>
      <c r="S60" s="7"/>
      <c r="T60" s="7"/>
      <c r="U60" s="12"/>
      <c r="V60" s="12"/>
      <c r="W60" s="12"/>
      <c r="X60" s="12"/>
      <c r="Y60" s="12"/>
      <c r="Z60" s="12"/>
      <c r="AA60" s="12"/>
    </row>
    <row r="61" spans="1:27" ht="24.95" customHeight="1" thickBot="1" x14ac:dyDescent="0.3">
      <c r="C61" s="7"/>
      <c r="D61" s="7"/>
      <c r="E61" s="7"/>
      <c r="F61" s="7"/>
      <c r="G61" s="7"/>
      <c r="H61" s="7"/>
      <c r="I61" s="7"/>
      <c r="J61" s="7"/>
      <c r="K61" s="7"/>
      <c r="L61" s="7"/>
      <c r="M61" s="7"/>
      <c r="N61" s="7"/>
      <c r="O61" s="7"/>
      <c r="P61" s="7"/>
      <c r="Q61" s="7"/>
      <c r="R61" s="7"/>
      <c r="S61" s="7"/>
      <c r="T61" s="517" t="s">
        <v>132</v>
      </c>
      <c r="U61" s="518"/>
      <c r="V61" s="518"/>
      <c r="W61" s="518"/>
      <c r="X61" s="518"/>
      <c r="Y61" s="518"/>
      <c r="Z61" s="518"/>
      <c r="AA61" s="164"/>
    </row>
    <row r="62" spans="1:27" ht="24.95" customHeight="1" thickBot="1" x14ac:dyDescent="0.4">
      <c r="C62" s="39"/>
      <c r="D62" s="40"/>
      <c r="E62" s="40"/>
      <c r="F62" s="40"/>
      <c r="G62" s="40"/>
      <c r="H62" s="40"/>
      <c r="I62" s="40"/>
      <c r="J62" s="40"/>
      <c r="K62" s="40"/>
      <c r="L62" s="40"/>
      <c r="M62" s="40"/>
      <c r="N62" s="40"/>
      <c r="O62" s="40"/>
      <c r="P62" s="40"/>
      <c r="Q62" s="40"/>
      <c r="R62" s="40"/>
      <c r="S62" s="40"/>
      <c r="T62" s="166"/>
      <c r="U62" s="485" t="s">
        <v>94</v>
      </c>
      <c r="V62" s="485"/>
      <c r="W62" s="485"/>
      <c r="X62" s="485"/>
      <c r="Y62" s="485"/>
      <c r="Z62" s="485"/>
      <c r="AA62" s="219" t="s">
        <v>142</v>
      </c>
    </row>
    <row r="63" spans="1:27" s="53" customFormat="1" ht="24.95" customHeight="1" thickBot="1" x14ac:dyDescent="0.3">
      <c r="A63" s="297"/>
      <c r="C63" s="79"/>
      <c r="D63" s="80"/>
      <c r="E63" s="80"/>
      <c r="F63" s="80"/>
      <c r="G63" s="80"/>
      <c r="H63" s="80"/>
      <c r="I63" s="80"/>
      <c r="J63" s="80"/>
      <c r="K63" s="80"/>
      <c r="L63" s="80"/>
      <c r="M63" s="80"/>
      <c r="N63" s="80"/>
      <c r="O63" s="80"/>
      <c r="P63" s="80"/>
      <c r="Q63" s="80"/>
      <c r="R63" s="80"/>
      <c r="S63" s="117"/>
      <c r="T63" s="167"/>
      <c r="U63" s="448" t="s">
        <v>118</v>
      </c>
      <c r="V63" s="449"/>
      <c r="W63" s="449"/>
      <c r="X63" s="449"/>
      <c r="Y63" s="449"/>
      <c r="Z63" s="450"/>
      <c r="AA63" s="378" t="s">
        <v>170</v>
      </c>
    </row>
    <row r="64" spans="1:27" s="52" customFormat="1" ht="35.1" customHeight="1" thickBot="1" x14ac:dyDescent="0.3">
      <c r="A64" s="294"/>
      <c r="C64" s="427"/>
      <c r="D64" s="427"/>
      <c r="E64" s="427"/>
      <c r="F64" s="427"/>
      <c r="G64" s="427"/>
      <c r="H64" s="427"/>
      <c r="I64" s="427"/>
      <c r="J64" s="427"/>
      <c r="K64" s="427"/>
      <c r="L64" s="274"/>
      <c r="M64" s="274"/>
      <c r="N64" s="440"/>
      <c r="O64" s="440"/>
      <c r="P64" s="440"/>
      <c r="Q64" s="274"/>
      <c r="R64" s="274"/>
      <c r="S64" s="274"/>
      <c r="T64" s="275"/>
      <c r="U64" s="494"/>
      <c r="V64" s="495"/>
      <c r="W64" s="496"/>
      <c r="X64" s="364" t="s">
        <v>76</v>
      </c>
      <c r="Y64" s="367"/>
      <c r="Z64" s="368"/>
      <c r="AA64" s="383"/>
    </row>
    <row r="65" spans="1:33" ht="24.95" customHeight="1" x14ac:dyDescent="0.25">
      <c r="C65" s="12"/>
      <c r="D65" s="12"/>
      <c r="E65" s="12"/>
      <c r="F65" s="12"/>
      <c r="G65" s="12"/>
      <c r="H65" s="12"/>
      <c r="I65" s="12"/>
      <c r="J65" s="12"/>
      <c r="K65" s="12"/>
      <c r="L65" s="112"/>
      <c r="M65" s="112"/>
      <c r="N65" s="112"/>
      <c r="O65" s="112"/>
      <c r="P65" s="112"/>
      <c r="Q65" s="112"/>
      <c r="R65" s="112"/>
      <c r="S65" s="112"/>
      <c r="T65" s="168"/>
      <c r="U65" s="32"/>
      <c r="V65" s="33"/>
      <c r="W65" s="34"/>
      <c r="X65" s="169" t="s">
        <v>64</v>
      </c>
      <c r="Y65" s="169"/>
      <c r="Z65" s="177">
        <v>95</v>
      </c>
      <c r="AA65" s="383"/>
    </row>
    <row r="66" spans="1:33" ht="24.95" customHeight="1" x14ac:dyDescent="0.35">
      <c r="C66" s="12"/>
      <c r="D66" s="12"/>
      <c r="E66" s="12"/>
      <c r="F66" s="12"/>
      <c r="G66" s="12"/>
      <c r="H66" s="12"/>
      <c r="I66" s="12"/>
      <c r="J66" s="12"/>
      <c r="K66" s="12"/>
      <c r="L66" s="112"/>
      <c r="M66" s="112"/>
      <c r="N66" s="112"/>
      <c r="O66" s="112"/>
      <c r="P66" s="112"/>
      <c r="Q66" s="112"/>
      <c r="R66" s="112"/>
      <c r="S66" s="112"/>
      <c r="T66" s="168"/>
      <c r="U66" s="6"/>
      <c r="V66" s="7"/>
      <c r="W66" s="8"/>
      <c r="X66" s="169" t="s">
        <v>71</v>
      </c>
      <c r="Y66" s="169"/>
      <c r="Z66" s="177">
        <v>75</v>
      </c>
      <c r="AA66" s="176"/>
    </row>
    <row r="67" spans="1:33" ht="24.95" customHeight="1" thickBot="1" x14ac:dyDescent="0.4">
      <c r="C67" s="12"/>
      <c r="D67" s="12"/>
      <c r="E67" s="12"/>
      <c r="F67" s="12"/>
      <c r="G67" s="12"/>
      <c r="H67" s="12"/>
      <c r="I67" s="12"/>
      <c r="J67" s="12"/>
      <c r="K67" s="12"/>
      <c r="L67" s="112"/>
      <c r="M67" s="112"/>
      <c r="N67" s="112"/>
      <c r="O67" s="112"/>
      <c r="P67" s="112"/>
      <c r="Q67" s="112"/>
      <c r="R67" s="112"/>
      <c r="S67" s="112"/>
      <c r="T67" s="168"/>
      <c r="U67" s="9"/>
      <c r="V67" s="10"/>
      <c r="W67" s="11"/>
      <c r="X67" s="169"/>
      <c r="Y67" s="169"/>
      <c r="Z67" s="177"/>
      <c r="AA67" s="176"/>
    </row>
    <row r="68" spans="1:33" s="25" customFormat="1" ht="24.95" customHeight="1" thickBot="1" x14ac:dyDescent="0.4">
      <c r="A68" s="37"/>
      <c r="C68" s="441"/>
      <c r="D68" s="441"/>
      <c r="E68" s="441"/>
      <c r="F68" s="441"/>
      <c r="G68" s="441"/>
      <c r="H68" s="441"/>
      <c r="I68" s="114"/>
      <c r="J68" s="114"/>
      <c r="K68" s="114"/>
      <c r="L68" s="114"/>
      <c r="M68" s="114"/>
      <c r="N68" s="114"/>
      <c r="O68" s="115"/>
      <c r="P68" s="41"/>
      <c r="Q68" s="41"/>
      <c r="R68" s="41"/>
      <c r="S68" s="114"/>
      <c r="T68" s="170"/>
      <c r="U68" s="110"/>
      <c r="V68" s="111"/>
      <c r="W68" s="119">
        <f>SUM(W65:W67)</f>
        <v>0</v>
      </c>
      <c r="X68" s="120"/>
      <c r="Y68" s="120"/>
      <c r="Z68" s="119">
        <f>SUM(Z65:Z67)</f>
        <v>170</v>
      </c>
      <c r="AA68" s="171"/>
    </row>
    <row r="69" spans="1:33" s="25" customFormat="1" ht="24.95" customHeight="1" thickBot="1" x14ac:dyDescent="0.4">
      <c r="A69" s="37"/>
      <c r="C69" s="78"/>
      <c r="D69" s="78"/>
      <c r="E69" s="78"/>
      <c r="F69" s="78"/>
      <c r="G69" s="78"/>
      <c r="H69" s="78"/>
      <c r="I69" s="78"/>
      <c r="J69" s="78"/>
      <c r="K69" s="78"/>
      <c r="L69" s="78"/>
      <c r="M69" s="78"/>
      <c r="N69" s="114"/>
      <c r="O69" s="115"/>
      <c r="P69" s="78"/>
      <c r="Q69" s="78"/>
      <c r="R69" s="78"/>
      <c r="S69" s="114"/>
      <c r="T69" s="170"/>
      <c r="U69" s="395" t="s">
        <v>138</v>
      </c>
      <c r="V69" s="396"/>
      <c r="W69" s="396"/>
      <c r="X69" s="397"/>
      <c r="Y69" s="165"/>
      <c r="Z69" s="165"/>
      <c r="AA69" s="171"/>
    </row>
    <row r="70" spans="1:33" s="25" customFormat="1" ht="24.95" customHeight="1" thickBot="1" x14ac:dyDescent="0.4">
      <c r="A70" s="37"/>
      <c r="C70" s="78"/>
      <c r="D70" s="78"/>
      <c r="E70" s="78"/>
      <c r="F70" s="78"/>
      <c r="G70" s="78"/>
      <c r="H70" s="78"/>
      <c r="I70" s="78"/>
      <c r="J70" s="78"/>
      <c r="K70" s="78"/>
      <c r="L70" s="78"/>
      <c r="M70" s="78"/>
      <c r="N70" s="114"/>
      <c r="O70" s="115"/>
      <c r="P70" s="78"/>
      <c r="Q70" s="78"/>
      <c r="R70" s="78"/>
      <c r="S70" s="114"/>
      <c r="T70" s="262" t="s">
        <v>31</v>
      </c>
      <c r="U70" s="252"/>
      <c r="V70" s="90"/>
      <c r="W70" s="91">
        <v>0</v>
      </c>
      <c r="X70" s="252"/>
      <c r="Y70" s="90"/>
      <c r="Z70" s="90">
        <v>0</v>
      </c>
      <c r="AA70" s="118"/>
      <c r="AB70" s="82"/>
      <c r="AC70" s="82"/>
      <c r="AD70" s="82"/>
      <c r="AE70" s="82"/>
      <c r="AF70" s="42"/>
      <c r="AG70" s="37"/>
    </row>
    <row r="71" spans="1:33" s="25" customFormat="1" ht="24.95" customHeight="1" thickBot="1" x14ac:dyDescent="0.4">
      <c r="A71" s="37"/>
      <c r="C71" s="78"/>
      <c r="D71" s="78"/>
      <c r="E71" s="78"/>
      <c r="F71" s="78"/>
      <c r="G71" s="78"/>
      <c r="H71" s="78"/>
      <c r="I71" s="78"/>
      <c r="J71" s="78"/>
      <c r="K71" s="78"/>
      <c r="L71" s="78"/>
      <c r="M71" s="78"/>
      <c r="N71" s="114"/>
      <c r="O71" s="115"/>
      <c r="P71" s="78"/>
      <c r="Q71" s="78"/>
      <c r="R71" s="78"/>
      <c r="S71" s="114"/>
      <c r="T71" s="262" t="s">
        <v>146</v>
      </c>
      <c r="U71" s="253"/>
      <c r="V71" s="208"/>
      <c r="W71" s="209">
        <v>0</v>
      </c>
      <c r="X71" s="253"/>
      <c r="Y71" s="208"/>
      <c r="Z71" s="208">
        <v>0</v>
      </c>
      <c r="AA71" s="118"/>
      <c r="AB71" s="82"/>
      <c r="AC71" s="82"/>
      <c r="AD71" s="82"/>
      <c r="AE71" s="82"/>
      <c r="AF71" s="42"/>
      <c r="AG71" s="37"/>
    </row>
    <row r="72" spans="1:33" s="25" customFormat="1" ht="24.95" customHeight="1" thickBot="1" x14ac:dyDescent="0.4">
      <c r="A72" s="37"/>
      <c r="C72" s="78"/>
      <c r="D72" s="78"/>
      <c r="E72" s="78"/>
      <c r="F72" s="78"/>
      <c r="G72" s="78"/>
      <c r="H72" s="78"/>
      <c r="I72" s="78"/>
      <c r="J72" s="78"/>
      <c r="K72" s="78"/>
      <c r="L72" s="78"/>
      <c r="M72" s="78"/>
      <c r="N72" s="114"/>
      <c r="O72" s="115"/>
      <c r="P72" s="78"/>
      <c r="Q72" s="78"/>
      <c r="R72" s="78"/>
      <c r="S72" s="114"/>
      <c r="T72" s="262"/>
      <c r="U72" s="389" t="s">
        <v>129</v>
      </c>
      <c r="V72" s="390"/>
      <c r="W72" s="390"/>
      <c r="X72" s="390"/>
      <c r="Y72" s="390"/>
      <c r="Z72" s="391"/>
      <c r="AA72" s="172"/>
      <c r="AB72" s="82"/>
      <c r="AC72" s="82"/>
      <c r="AD72" s="82"/>
      <c r="AE72" s="82"/>
      <c r="AF72" s="42"/>
      <c r="AG72" s="37"/>
    </row>
    <row r="73" spans="1:33" s="25" customFormat="1" ht="24.95" customHeight="1" thickBot="1" x14ac:dyDescent="0.4">
      <c r="A73" s="37"/>
      <c r="C73" s="78"/>
      <c r="D73" s="78"/>
      <c r="E73" s="78"/>
      <c r="F73" s="78"/>
      <c r="G73" s="78"/>
      <c r="H73" s="78"/>
      <c r="I73" s="78"/>
      <c r="J73" s="121"/>
      <c r="K73" s="78"/>
      <c r="L73" s="78"/>
      <c r="M73" s="78"/>
      <c r="N73" s="114"/>
      <c r="O73" s="115"/>
      <c r="P73" s="78"/>
      <c r="Q73" s="78"/>
      <c r="R73" s="339" t="s">
        <v>144</v>
      </c>
      <c r="S73" s="340">
        <f>C56+I56+O56</f>
        <v>2557</v>
      </c>
      <c r="T73" s="262" t="s">
        <v>31</v>
      </c>
      <c r="U73" s="361">
        <f>(W71/Z10)+(Z71/Z10)+SUM(W68:W70)+SUM(Z68:Z70)</f>
        <v>170</v>
      </c>
      <c r="V73" s="362"/>
      <c r="W73" s="362"/>
      <c r="X73" s="362"/>
      <c r="Y73" s="362"/>
      <c r="Z73" s="362"/>
      <c r="AA73" s="122">
        <f>C56+I56+O56+U73</f>
        <v>2727</v>
      </c>
      <c r="AB73" s="82"/>
      <c r="AC73" s="82"/>
      <c r="AD73" s="82"/>
      <c r="AE73" s="82"/>
      <c r="AF73" s="42"/>
      <c r="AG73" s="37"/>
    </row>
    <row r="74" spans="1:33" s="25" customFormat="1" ht="24.95" customHeight="1" thickBot="1" x14ac:dyDescent="0.4">
      <c r="A74" s="37"/>
      <c r="C74" s="78"/>
      <c r="D74" s="78"/>
      <c r="E74" s="78"/>
      <c r="F74" s="78"/>
      <c r="G74" s="78"/>
      <c r="H74" s="78"/>
      <c r="I74" s="78"/>
      <c r="J74" s="78"/>
      <c r="K74" s="78"/>
      <c r="L74" s="78"/>
      <c r="M74" s="78"/>
      <c r="N74" s="114"/>
      <c r="O74" s="115"/>
      <c r="P74" s="78"/>
      <c r="Q74" s="78"/>
      <c r="R74" s="341" t="s">
        <v>144</v>
      </c>
      <c r="S74" s="342">
        <f>C57+I57+O57</f>
        <v>3324.1000000000004</v>
      </c>
      <c r="T74" s="262" t="s">
        <v>146</v>
      </c>
      <c r="U74" s="352">
        <f>U73*Z10</f>
        <v>221</v>
      </c>
      <c r="V74" s="353"/>
      <c r="W74" s="353"/>
      <c r="X74" s="353"/>
      <c r="Y74" s="353"/>
      <c r="Z74" s="353"/>
      <c r="AA74" s="250">
        <f>C57+I57+O57+U74</f>
        <v>3545.1000000000004</v>
      </c>
      <c r="AB74" s="82"/>
      <c r="AC74" s="82"/>
      <c r="AD74" s="82"/>
      <c r="AE74" s="82"/>
      <c r="AF74" s="42"/>
      <c r="AG74" s="37"/>
    </row>
    <row r="75" spans="1:33" s="25" customFormat="1" ht="24.95" customHeight="1" thickBot="1" x14ac:dyDescent="0.3">
      <c r="A75" s="37"/>
      <c r="C75" s="78"/>
      <c r="D75" s="78"/>
      <c r="E75" s="78"/>
      <c r="F75" s="78"/>
      <c r="G75" s="78"/>
      <c r="H75" s="78"/>
      <c r="I75" s="78"/>
      <c r="J75" s="78"/>
      <c r="K75" s="78"/>
      <c r="L75" s="78"/>
      <c r="M75" s="78"/>
      <c r="N75" s="114"/>
      <c r="O75" s="115"/>
      <c r="P75" s="78"/>
      <c r="Q75" s="78"/>
      <c r="R75" s="78"/>
      <c r="S75" s="78"/>
      <c r="T75" s="173"/>
      <c r="U75" s="174"/>
      <c r="V75" s="174"/>
      <c r="W75" s="174"/>
      <c r="X75" s="174"/>
      <c r="Y75" s="174"/>
      <c r="Z75" s="174"/>
      <c r="AA75" s="175"/>
    </row>
    <row r="76" spans="1:33" ht="24.95" customHeight="1" thickBot="1" x14ac:dyDescent="0.3">
      <c r="C76" s="4"/>
      <c r="D76" s="4"/>
      <c r="E76" s="4"/>
      <c r="F76" s="4"/>
      <c r="G76" s="4"/>
      <c r="H76" s="4"/>
      <c r="I76" s="4"/>
      <c r="J76" s="4"/>
      <c r="K76" s="4"/>
      <c r="L76" s="4"/>
      <c r="M76" s="4"/>
      <c r="N76" s="4"/>
      <c r="O76" s="4"/>
      <c r="P76" s="4"/>
      <c r="Q76" s="4"/>
      <c r="R76" s="4"/>
      <c r="S76" s="4"/>
      <c r="T76" s="4"/>
      <c r="U76" s="4"/>
      <c r="V76" s="4"/>
      <c r="W76" s="256"/>
      <c r="X76" s="386" t="s">
        <v>159</v>
      </c>
      <c r="Y76" s="387"/>
      <c r="Z76" s="387"/>
      <c r="AA76" s="388"/>
      <c r="AB76" s="109"/>
    </row>
    <row r="77" spans="1:33" s="25" customFormat="1" ht="24.95" customHeight="1" x14ac:dyDescent="0.25">
      <c r="A77" s="37"/>
      <c r="C77" s="78"/>
      <c r="D77" s="78"/>
      <c r="E77" s="78"/>
      <c r="F77" s="78"/>
      <c r="G77" s="78"/>
      <c r="H77" s="78"/>
      <c r="I77" s="78"/>
      <c r="J77" s="78"/>
      <c r="K77" s="78"/>
      <c r="L77" s="78"/>
      <c r="M77" s="78"/>
      <c r="N77" s="114"/>
      <c r="O77" s="115"/>
      <c r="P77" s="78"/>
      <c r="Q77" s="78"/>
      <c r="R77" s="78"/>
      <c r="S77" s="78"/>
      <c r="T77" s="82"/>
      <c r="U77" s="82"/>
      <c r="V77" s="82"/>
      <c r="W77" s="82"/>
      <c r="X77" s="82"/>
      <c r="Y77" s="82"/>
      <c r="Z77" s="82"/>
      <c r="AA77" s="38"/>
    </row>
    <row r="78" spans="1:33" s="25" customFormat="1" ht="24.95" customHeight="1" x14ac:dyDescent="0.25">
      <c r="A78" s="37"/>
      <c r="C78" s="78"/>
      <c r="D78" s="78"/>
      <c r="E78" s="78"/>
      <c r="F78" s="78"/>
      <c r="G78" s="78"/>
      <c r="H78" s="78"/>
      <c r="I78" s="78"/>
      <c r="J78" s="78"/>
      <c r="K78" s="78"/>
      <c r="L78" s="78"/>
      <c r="M78" s="78"/>
      <c r="N78" s="114"/>
      <c r="O78" s="115"/>
      <c r="P78" s="78"/>
      <c r="Q78" s="78"/>
      <c r="R78" s="78"/>
      <c r="S78" s="78"/>
      <c r="T78" s="82"/>
      <c r="U78" s="82"/>
      <c r="V78" s="82"/>
      <c r="W78" s="82"/>
      <c r="X78" s="82"/>
      <c r="Y78" s="82"/>
      <c r="Z78" s="82"/>
      <c r="AA78" s="37"/>
    </row>
    <row r="79" spans="1:33" s="37" customFormat="1" ht="24.95" customHeight="1" thickBot="1" x14ac:dyDescent="0.55000000000000004">
      <c r="C79" s="41"/>
      <c r="D79" s="41"/>
      <c r="E79" s="41"/>
      <c r="F79" s="41"/>
      <c r="G79" s="41"/>
      <c r="H79" s="41"/>
      <c r="I79" s="41"/>
      <c r="J79" s="12"/>
      <c r="K79" s="41"/>
      <c r="L79" s="41"/>
      <c r="M79" s="41"/>
      <c r="N79" s="115"/>
      <c r="O79" s="115"/>
      <c r="P79" s="51" t="s">
        <v>74</v>
      </c>
      <c r="Q79" s="41"/>
      <c r="R79" s="43"/>
      <c r="S79" s="43"/>
      <c r="T79" s="519" t="s">
        <v>133</v>
      </c>
      <c r="U79" s="518"/>
      <c r="V79" s="518"/>
      <c r="W79" s="518"/>
      <c r="X79" s="518"/>
      <c r="Y79" s="518"/>
      <c r="Z79" s="518"/>
      <c r="AA79" s="518"/>
    </row>
    <row r="80" spans="1:33" ht="24.95" customHeight="1" thickBot="1" x14ac:dyDescent="0.4">
      <c r="C80" s="39"/>
      <c r="D80" s="40"/>
      <c r="E80" s="40"/>
      <c r="F80" s="40"/>
      <c r="G80" s="40"/>
      <c r="H80" s="40"/>
      <c r="I80" s="40"/>
      <c r="J80" s="40"/>
      <c r="K80" s="40"/>
      <c r="L80" s="40"/>
      <c r="M80" s="40"/>
      <c r="N80" s="115"/>
      <c r="O80" s="115"/>
      <c r="P80" s="40"/>
      <c r="Q80" s="40"/>
      <c r="R80" s="40"/>
      <c r="S80" s="40"/>
      <c r="T80" s="179"/>
      <c r="U80" s="486" t="s">
        <v>94</v>
      </c>
      <c r="V80" s="367"/>
      <c r="W80" s="367"/>
      <c r="X80" s="367"/>
      <c r="Y80" s="367"/>
      <c r="Z80" s="367"/>
      <c r="AA80" s="244" t="s">
        <v>143</v>
      </c>
    </row>
    <row r="81" spans="1:28" ht="24.95" customHeight="1" thickBot="1" x14ac:dyDescent="0.3">
      <c r="C81" s="442"/>
      <c r="D81" s="442"/>
      <c r="E81" s="442"/>
      <c r="F81" s="442"/>
      <c r="G81" s="442"/>
      <c r="H81" s="442"/>
      <c r="I81" s="117"/>
      <c r="J81" s="117"/>
      <c r="K81" s="117"/>
      <c r="L81" s="117"/>
      <c r="M81" s="117"/>
      <c r="N81" s="117"/>
      <c r="O81" s="117"/>
      <c r="P81" s="117"/>
      <c r="Q81" s="117"/>
      <c r="R81" s="117"/>
      <c r="S81" s="117"/>
      <c r="T81" s="180"/>
      <c r="U81" s="355" t="s">
        <v>118</v>
      </c>
      <c r="V81" s="356"/>
      <c r="W81" s="356"/>
      <c r="X81" s="356"/>
      <c r="Y81" s="356"/>
      <c r="Z81" s="357"/>
      <c r="AA81" s="381" t="s">
        <v>170</v>
      </c>
    </row>
    <row r="82" spans="1:28" s="246" customFormat="1" ht="35.1" customHeight="1" thickBot="1" x14ac:dyDescent="0.3">
      <c r="A82" s="296"/>
      <c r="C82" s="385"/>
      <c r="D82" s="385"/>
      <c r="E82" s="385"/>
      <c r="F82" s="385"/>
      <c r="G82" s="385"/>
      <c r="H82" s="385"/>
      <c r="I82" s="116"/>
      <c r="J82" s="116"/>
      <c r="K82" s="116"/>
      <c r="L82" s="50"/>
      <c r="M82" s="50"/>
      <c r="N82" s="484"/>
      <c r="O82" s="484"/>
      <c r="P82" s="484"/>
      <c r="Q82" s="116"/>
      <c r="R82" s="116"/>
      <c r="S82" s="116"/>
      <c r="T82" s="276"/>
      <c r="U82" s="364"/>
      <c r="V82" s="367"/>
      <c r="W82" s="368"/>
      <c r="X82" s="364"/>
      <c r="Y82" s="365"/>
      <c r="Z82" s="366"/>
      <c r="AA82" s="384"/>
    </row>
    <row r="83" spans="1:28" ht="24.95" customHeight="1" x14ac:dyDescent="0.25">
      <c r="C83" s="12"/>
      <c r="D83" s="12"/>
      <c r="E83" s="12"/>
      <c r="F83" s="12"/>
      <c r="G83" s="12"/>
      <c r="H83" s="12"/>
      <c r="I83" s="12"/>
      <c r="J83" s="12"/>
      <c r="K83" s="12"/>
      <c r="L83" s="112"/>
      <c r="M83" s="112"/>
      <c r="N83" s="112"/>
      <c r="O83" s="112"/>
      <c r="P83" s="112"/>
      <c r="Q83" s="112"/>
      <c r="R83" s="112"/>
      <c r="S83" s="112"/>
      <c r="T83" s="181"/>
      <c r="U83" s="32"/>
      <c r="V83" s="33"/>
      <c r="W83" s="34"/>
      <c r="X83" s="6"/>
      <c r="Y83" s="7"/>
      <c r="Z83" s="8"/>
      <c r="AA83" s="384"/>
    </row>
    <row r="84" spans="1:28" ht="24.95" customHeight="1" x14ac:dyDescent="0.35">
      <c r="C84" s="12"/>
      <c r="D84" s="12"/>
      <c r="E84" s="12"/>
      <c r="F84" s="12"/>
      <c r="G84" s="12"/>
      <c r="H84" s="12"/>
      <c r="I84" s="12"/>
      <c r="J84" s="12"/>
      <c r="K84" s="12"/>
      <c r="L84" s="112"/>
      <c r="M84" s="112"/>
      <c r="N84" s="112"/>
      <c r="O84" s="112"/>
      <c r="P84" s="112"/>
      <c r="Q84" s="112"/>
      <c r="R84" s="112"/>
      <c r="S84" s="112"/>
      <c r="T84" s="181"/>
      <c r="U84" s="6"/>
      <c r="V84" s="7"/>
      <c r="W84" s="8"/>
      <c r="X84" s="6"/>
      <c r="Y84" s="7"/>
      <c r="Z84" s="8"/>
      <c r="AA84" s="183"/>
    </row>
    <row r="85" spans="1:28" ht="24.95" customHeight="1" thickBot="1" x14ac:dyDescent="0.4">
      <c r="C85" s="12"/>
      <c r="D85" s="12"/>
      <c r="E85" s="12"/>
      <c r="F85" s="12"/>
      <c r="G85" s="12"/>
      <c r="H85" s="12"/>
      <c r="I85" s="12"/>
      <c r="J85" s="12"/>
      <c r="K85" s="12"/>
      <c r="L85" s="112"/>
      <c r="M85" s="112"/>
      <c r="N85" s="112"/>
      <c r="O85" s="112"/>
      <c r="P85" s="112"/>
      <c r="Q85" s="112"/>
      <c r="R85" s="112"/>
      <c r="S85" s="112"/>
      <c r="T85" s="181"/>
      <c r="U85" s="9"/>
      <c r="V85" s="10"/>
      <c r="W85" s="11"/>
      <c r="X85" s="9"/>
      <c r="Y85" s="10"/>
      <c r="Z85" s="11"/>
      <c r="AA85" s="183"/>
    </row>
    <row r="86" spans="1:28" ht="24.95" customHeight="1" thickBot="1" x14ac:dyDescent="0.4">
      <c r="C86" s="12"/>
      <c r="D86" s="12"/>
      <c r="E86" s="12"/>
      <c r="F86" s="12"/>
      <c r="G86" s="12"/>
      <c r="H86" s="12"/>
      <c r="I86" s="12"/>
      <c r="J86" s="12"/>
      <c r="K86" s="12"/>
      <c r="L86" s="12"/>
      <c r="M86" s="12"/>
      <c r="N86" s="12"/>
      <c r="O86" s="12"/>
      <c r="P86" s="12"/>
      <c r="Q86" s="12"/>
      <c r="R86" s="12"/>
      <c r="S86" s="12"/>
      <c r="T86" s="182"/>
      <c r="U86" s="13"/>
      <c r="V86" s="14"/>
      <c r="W86" s="15">
        <f>SUM(W83:W85)</f>
        <v>0</v>
      </c>
      <c r="X86" s="14"/>
      <c r="Y86" s="14"/>
      <c r="Z86" s="15">
        <f>SUM(Z83:Z85)</f>
        <v>0</v>
      </c>
      <c r="AA86" s="183"/>
    </row>
    <row r="87" spans="1:28" ht="24.95" customHeight="1" thickBot="1" x14ac:dyDescent="0.4">
      <c r="C87" s="12"/>
      <c r="D87" s="12"/>
      <c r="E87" s="12"/>
      <c r="F87" s="12"/>
      <c r="G87" s="12"/>
      <c r="H87" s="12"/>
      <c r="I87" s="12"/>
      <c r="J87" s="12"/>
      <c r="K87" s="12"/>
      <c r="L87" s="12"/>
      <c r="M87" s="12"/>
      <c r="N87" s="12"/>
      <c r="O87" s="12"/>
      <c r="P87" s="12"/>
      <c r="Q87" s="12"/>
      <c r="R87" s="12"/>
      <c r="S87" s="12"/>
      <c r="T87" s="182"/>
      <c r="U87" s="375" t="s">
        <v>138</v>
      </c>
      <c r="V87" s="376"/>
      <c r="W87" s="376"/>
      <c r="X87" s="377"/>
      <c r="Y87" s="178"/>
      <c r="Z87" s="178"/>
      <c r="AA87" s="183"/>
    </row>
    <row r="88" spans="1:28" ht="24.95" customHeight="1" thickBot="1" x14ac:dyDescent="0.4">
      <c r="C88" s="12"/>
      <c r="D88" s="12"/>
      <c r="E88" s="12"/>
      <c r="F88" s="12"/>
      <c r="G88" s="12"/>
      <c r="H88" s="12"/>
      <c r="I88" s="12"/>
      <c r="J88" s="12"/>
      <c r="K88" s="12"/>
      <c r="L88" s="12"/>
      <c r="M88" s="12"/>
      <c r="N88" s="12"/>
      <c r="O88" s="12"/>
      <c r="P88" s="12"/>
      <c r="Q88" s="12"/>
      <c r="R88" s="12"/>
      <c r="S88" s="12"/>
      <c r="T88" s="263" t="s">
        <v>31</v>
      </c>
      <c r="U88" s="252"/>
      <c r="V88" s="90"/>
      <c r="W88" s="91">
        <v>0</v>
      </c>
      <c r="X88" s="252"/>
      <c r="Y88" s="90"/>
      <c r="Z88" s="90">
        <v>0</v>
      </c>
      <c r="AA88" s="44"/>
    </row>
    <row r="89" spans="1:28" ht="24.95" customHeight="1" thickBot="1" x14ac:dyDescent="0.4">
      <c r="C89" s="12"/>
      <c r="D89" s="12"/>
      <c r="E89" s="12"/>
      <c r="F89" s="12"/>
      <c r="G89" s="12"/>
      <c r="H89" s="12"/>
      <c r="I89" s="12"/>
      <c r="J89" s="12"/>
      <c r="K89" s="12"/>
      <c r="L89" s="12"/>
      <c r="M89" s="12"/>
      <c r="N89" s="12"/>
      <c r="O89" s="12"/>
      <c r="P89" s="12"/>
      <c r="Q89" s="12"/>
      <c r="R89" s="12"/>
      <c r="S89" s="12"/>
      <c r="T89" s="263" t="s">
        <v>146</v>
      </c>
      <c r="U89" s="253"/>
      <c r="V89" s="208"/>
      <c r="W89" s="209">
        <v>0</v>
      </c>
      <c r="X89" s="253"/>
      <c r="Y89" s="208"/>
      <c r="Z89" s="208">
        <v>0</v>
      </c>
      <c r="AA89" s="44"/>
    </row>
    <row r="90" spans="1:28" ht="24.95" customHeight="1" thickBot="1" x14ac:dyDescent="0.4">
      <c r="C90" s="12"/>
      <c r="D90" s="12"/>
      <c r="E90" s="12"/>
      <c r="F90" s="12"/>
      <c r="G90" s="12"/>
      <c r="H90" s="12"/>
      <c r="I90" s="12"/>
      <c r="J90" s="12"/>
      <c r="K90" s="12"/>
      <c r="L90" s="12"/>
      <c r="M90" s="12"/>
      <c r="N90" s="12"/>
      <c r="O90" s="12"/>
      <c r="P90" s="12"/>
      <c r="Q90" s="12"/>
      <c r="R90" s="12"/>
      <c r="S90" s="12"/>
      <c r="T90" s="263"/>
      <c r="U90" s="398" t="s">
        <v>129</v>
      </c>
      <c r="V90" s="399"/>
      <c r="W90" s="399"/>
      <c r="X90" s="399"/>
      <c r="Y90" s="399"/>
      <c r="Z90" s="400"/>
      <c r="AA90" s="183"/>
    </row>
    <row r="91" spans="1:28" ht="24.95" customHeight="1" thickBot="1" x14ac:dyDescent="0.35">
      <c r="C91" s="12"/>
      <c r="D91" s="12"/>
      <c r="E91" s="12"/>
      <c r="F91" s="12"/>
      <c r="G91" s="12"/>
      <c r="H91" s="12"/>
      <c r="I91" s="12"/>
      <c r="J91" s="12"/>
      <c r="K91" s="12"/>
      <c r="L91" s="12"/>
      <c r="M91" s="12"/>
      <c r="N91" s="12"/>
      <c r="O91" s="12"/>
      <c r="P91" s="12"/>
      <c r="Q91" s="12"/>
      <c r="R91" s="343" t="s">
        <v>144</v>
      </c>
      <c r="S91" s="344">
        <f>C56+I56+O56</f>
        <v>2557</v>
      </c>
      <c r="T91" s="263" t="s">
        <v>31</v>
      </c>
      <c r="U91" s="361">
        <f>(W89/Z10)+(Z89/Z10)+SUM(W86:W88)+SUM(Z86:Z88)</f>
        <v>0</v>
      </c>
      <c r="V91" s="362"/>
      <c r="W91" s="362"/>
      <c r="X91" s="362"/>
      <c r="Y91" s="362"/>
      <c r="Z91" s="362"/>
      <c r="AA91" s="187">
        <f>C56+I56+O56+U91</f>
        <v>2557</v>
      </c>
    </row>
    <row r="92" spans="1:28" ht="24.95" customHeight="1" thickBot="1" x14ac:dyDescent="0.35">
      <c r="C92" s="12"/>
      <c r="D92" s="12"/>
      <c r="E92" s="12"/>
      <c r="F92" s="12"/>
      <c r="G92" s="12"/>
      <c r="H92" s="12"/>
      <c r="I92" s="12"/>
      <c r="J92" s="12"/>
      <c r="K92" s="12"/>
      <c r="L92" s="12"/>
      <c r="M92" s="12"/>
      <c r="N92" s="12"/>
      <c r="O92" s="12"/>
      <c r="P92" s="12"/>
      <c r="Q92" s="251"/>
      <c r="R92" s="345" t="s">
        <v>144</v>
      </c>
      <c r="S92" s="346">
        <f>C57+I57+O57</f>
        <v>3324.1000000000004</v>
      </c>
      <c r="T92" s="263" t="s">
        <v>146</v>
      </c>
      <c r="U92" s="352">
        <f>U91*Z27</f>
        <v>0</v>
      </c>
      <c r="V92" s="353"/>
      <c r="W92" s="353"/>
      <c r="X92" s="353"/>
      <c r="Y92" s="353"/>
      <c r="Z92" s="353"/>
      <c r="AA92" s="188">
        <f>C57+I57+O57+U92</f>
        <v>3324.1000000000004</v>
      </c>
    </row>
    <row r="93" spans="1:28" ht="24.95" customHeight="1" thickBot="1" x14ac:dyDescent="0.3">
      <c r="C93" s="12"/>
      <c r="D93" s="12"/>
      <c r="E93" s="12"/>
      <c r="F93" s="12"/>
      <c r="G93" s="12"/>
      <c r="H93" s="12"/>
      <c r="I93" s="12"/>
      <c r="J93" s="12"/>
      <c r="K93" s="12"/>
      <c r="L93" s="12"/>
      <c r="M93" s="12"/>
      <c r="N93" s="12"/>
      <c r="O93" s="12"/>
      <c r="P93" s="12"/>
      <c r="Q93" s="12"/>
      <c r="R93" s="12"/>
      <c r="S93" s="12"/>
      <c r="T93" s="184"/>
      <c r="U93" s="185"/>
      <c r="V93" s="185"/>
      <c r="W93" s="185"/>
      <c r="X93" s="185"/>
      <c r="Y93" s="185"/>
      <c r="Z93" s="185"/>
      <c r="AA93" s="186"/>
    </row>
    <row r="94" spans="1:28" ht="24.95" customHeight="1" thickBot="1" x14ac:dyDescent="0.3">
      <c r="B94" s="412"/>
      <c r="C94" s="412"/>
      <c r="D94" s="4"/>
      <c r="E94" s="4"/>
      <c r="F94" s="4"/>
      <c r="G94" s="4"/>
      <c r="H94" s="4"/>
      <c r="I94" s="4"/>
      <c r="J94" s="4"/>
      <c r="K94" s="4"/>
      <c r="L94" s="4"/>
      <c r="M94" s="4"/>
      <c r="N94" s="4"/>
      <c r="O94" s="4"/>
      <c r="P94" s="4"/>
      <c r="Q94" s="4"/>
      <c r="R94" s="4"/>
      <c r="S94" s="4"/>
      <c r="T94" s="4"/>
      <c r="U94" s="4"/>
      <c r="V94" s="4"/>
      <c r="W94" s="256"/>
      <c r="X94" s="369" t="s">
        <v>160</v>
      </c>
      <c r="Y94" s="370"/>
      <c r="Z94" s="370"/>
      <c r="AA94" s="371"/>
      <c r="AB94" s="109"/>
    </row>
    <row r="95" spans="1:28" s="38" customFormat="1" ht="24.95" customHeight="1" x14ac:dyDescent="0.25">
      <c r="C95" s="41"/>
      <c r="D95" s="41"/>
      <c r="E95" s="41"/>
      <c r="F95" s="41"/>
      <c r="G95" s="41"/>
      <c r="H95" s="41"/>
      <c r="I95" s="41"/>
      <c r="J95" s="41"/>
      <c r="K95" s="41"/>
      <c r="L95" s="41"/>
      <c r="M95" s="41"/>
      <c r="N95" s="41"/>
      <c r="O95" s="41"/>
      <c r="P95" s="41"/>
      <c r="Q95" s="41"/>
      <c r="R95" s="41"/>
      <c r="S95" s="41"/>
      <c r="T95" s="41"/>
      <c r="U95" s="63"/>
      <c r="V95" s="63"/>
      <c r="W95" s="249"/>
      <c r="X95" s="249"/>
      <c r="Y95" s="249"/>
      <c r="Z95" s="249"/>
      <c r="AA95" s="249"/>
    </row>
    <row r="96" spans="1:28" s="38" customFormat="1" ht="24.95" customHeight="1" x14ac:dyDescent="0.3">
      <c r="C96" s="63"/>
      <c r="D96" s="245"/>
      <c r="E96" s="63"/>
      <c r="F96" s="63"/>
      <c r="G96" s="63"/>
      <c r="H96" s="63"/>
      <c r="I96" s="63"/>
      <c r="J96" s="63"/>
      <c r="K96" s="63"/>
      <c r="L96" s="63"/>
      <c r="M96" s="63"/>
      <c r="N96" s="63"/>
      <c r="O96" s="63"/>
      <c r="P96" s="63"/>
      <c r="Q96" s="63"/>
      <c r="R96" s="63"/>
      <c r="S96" s="63"/>
      <c r="T96" s="63"/>
      <c r="U96" s="78"/>
      <c r="V96" s="78"/>
      <c r="W96" s="78"/>
      <c r="X96" s="78"/>
      <c r="Y96" s="78"/>
      <c r="Z96" s="78"/>
      <c r="AA96" s="78"/>
    </row>
    <row r="97" spans="1:28" s="4" customFormat="1" ht="24.95" customHeight="1" thickBot="1" x14ac:dyDescent="0.3">
      <c r="C97" s="5"/>
      <c r="D97" s="5"/>
      <c r="E97" s="5"/>
      <c r="F97" s="5"/>
      <c r="G97" s="5"/>
      <c r="H97" s="5"/>
      <c r="I97" s="5"/>
      <c r="J97" s="5"/>
      <c r="K97" s="5"/>
      <c r="L97" s="5"/>
      <c r="M97" s="5"/>
      <c r="N97" s="5"/>
      <c r="O97" s="5"/>
      <c r="P97" s="5"/>
      <c r="Q97" s="5"/>
      <c r="R97" s="5"/>
      <c r="S97" s="5"/>
      <c r="T97" s="5"/>
      <c r="U97" s="5"/>
      <c r="V97" s="5"/>
      <c r="W97" s="5"/>
      <c r="X97" s="5"/>
      <c r="Y97" s="5"/>
      <c r="Z97" s="5"/>
      <c r="AA97" s="5"/>
    </row>
    <row r="98" spans="1:28" ht="24.95" customHeight="1" thickBot="1" x14ac:dyDescent="0.3">
      <c r="B98" s="198"/>
      <c r="C98" s="401" t="s">
        <v>95</v>
      </c>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243"/>
    </row>
    <row r="99" spans="1:28" ht="24.95" customHeight="1" thickBot="1" x14ac:dyDescent="0.3">
      <c r="B99" s="190"/>
      <c r="C99" s="445" t="s">
        <v>103</v>
      </c>
      <c r="D99" s="446"/>
      <c r="E99" s="446"/>
      <c r="F99" s="446"/>
      <c r="G99" s="446"/>
      <c r="H99" s="447"/>
      <c r="I99" s="448" t="s">
        <v>104</v>
      </c>
      <c r="J99" s="449"/>
      <c r="K99" s="449"/>
      <c r="L99" s="449"/>
      <c r="M99" s="449"/>
      <c r="N99" s="450"/>
      <c r="O99" s="448" t="s">
        <v>105</v>
      </c>
      <c r="P99" s="449"/>
      <c r="Q99" s="449"/>
      <c r="R99" s="449"/>
      <c r="S99" s="449"/>
      <c r="T99" s="450"/>
      <c r="U99" s="448" t="s">
        <v>106</v>
      </c>
      <c r="V99" s="449"/>
      <c r="W99" s="449"/>
      <c r="X99" s="449"/>
      <c r="Y99" s="449"/>
      <c r="Z99" s="450"/>
      <c r="AA99" s="378" t="s">
        <v>171</v>
      </c>
    </row>
    <row r="100" spans="1:28" s="246" customFormat="1" ht="35.1" customHeight="1" thickBot="1" x14ac:dyDescent="0.3">
      <c r="A100" s="296"/>
      <c r="B100" s="277"/>
      <c r="C100" s="364"/>
      <c r="D100" s="365"/>
      <c r="E100" s="366"/>
      <c r="F100" s="364" t="s">
        <v>72</v>
      </c>
      <c r="G100" s="365"/>
      <c r="H100" s="366"/>
      <c r="I100" s="364"/>
      <c r="J100" s="365"/>
      <c r="K100" s="366"/>
      <c r="L100" s="364" t="s">
        <v>83</v>
      </c>
      <c r="M100" s="367"/>
      <c r="N100" s="368"/>
      <c r="O100" s="364" t="s">
        <v>134</v>
      </c>
      <c r="P100" s="365"/>
      <c r="Q100" s="366"/>
      <c r="R100" s="364"/>
      <c r="S100" s="365"/>
      <c r="T100" s="366"/>
      <c r="U100" s="364" t="s">
        <v>73</v>
      </c>
      <c r="V100" s="365"/>
      <c r="W100" s="366"/>
      <c r="X100" s="364"/>
      <c r="Y100" s="365"/>
      <c r="Z100" s="366"/>
      <c r="AA100" s="379"/>
    </row>
    <row r="101" spans="1:28" ht="24.95" customHeight="1" x14ac:dyDescent="0.25">
      <c r="B101" s="190"/>
      <c r="C101" s="6"/>
      <c r="D101" s="7"/>
      <c r="E101" s="8"/>
      <c r="F101" s="6" t="s">
        <v>37</v>
      </c>
      <c r="G101" s="7"/>
      <c r="H101" s="8">
        <v>1500</v>
      </c>
      <c r="I101" s="6"/>
      <c r="J101" s="7"/>
      <c r="K101" s="8"/>
      <c r="L101" s="7" t="s">
        <v>41</v>
      </c>
      <c r="M101" s="7"/>
      <c r="N101" s="7">
        <v>0</v>
      </c>
      <c r="O101" s="6" t="s">
        <v>68</v>
      </c>
      <c r="P101" s="7"/>
      <c r="Q101" s="8">
        <v>150</v>
      </c>
      <c r="R101" s="35"/>
      <c r="S101" s="35"/>
      <c r="T101" s="35"/>
      <c r="U101" s="6" t="s">
        <v>48</v>
      </c>
      <c r="V101" s="29"/>
      <c r="W101" s="45">
        <v>7000</v>
      </c>
      <c r="X101" s="6"/>
      <c r="Y101" s="7"/>
      <c r="Z101" s="8"/>
      <c r="AA101" s="380"/>
    </row>
    <row r="102" spans="1:28" ht="24.95" customHeight="1" x14ac:dyDescent="0.25">
      <c r="B102" s="190"/>
      <c r="C102" s="6"/>
      <c r="D102" s="7"/>
      <c r="E102" s="8"/>
      <c r="F102" s="6" t="s">
        <v>45</v>
      </c>
      <c r="G102" s="7"/>
      <c r="H102" s="8">
        <v>350</v>
      </c>
      <c r="I102" s="6"/>
      <c r="J102" s="7"/>
      <c r="K102" s="8"/>
      <c r="L102" s="7" t="s">
        <v>42</v>
      </c>
      <c r="M102" s="7"/>
      <c r="N102" s="7">
        <v>1048</v>
      </c>
      <c r="O102" s="6" t="s">
        <v>47</v>
      </c>
      <c r="P102" s="7"/>
      <c r="Q102" s="8">
        <v>0</v>
      </c>
      <c r="R102" s="35"/>
      <c r="S102" s="35"/>
      <c r="T102" s="35"/>
      <c r="U102" s="6" t="s">
        <v>49</v>
      </c>
      <c r="V102" s="30"/>
      <c r="W102" s="46">
        <v>20000</v>
      </c>
      <c r="X102" s="6"/>
      <c r="Y102" s="7"/>
      <c r="Z102" s="8"/>
      <c r="AA102" s="192"/>
    </row>
    <row r="103" spans="1:28" ht="24.95" customHeight="1" thickBot="1" x14ac:dyDescent="0.3">
      <c r="B103" s="190"/>
      <c r="C103" s="6"/>
      <c r="D103" s="7"/>
      <c r="E103" s="8"/>
      <c r="F103" s="6" t="s">
        <v>46</v>
      </c>
      <c r="G103" s="7"/>
      <c r="H103" s="8">
        <v>0</v>
      </c>
      <c r="I103" s="6"/>
      <c r="J103" s="7"/>
      <c r="K103" s="8"/>
      <c r="L103" s="7" t="s">
        <v>43</v>
      </c>
      <c r="M103" s="7"/>
      <c r="N103" s="7">
        <v>0</v>
      </c>
      <c r="O103" s="6"/>
      <c r="P103" s="7"/>
      <c r="Q103" s="8"/>
      <c r="R103" s="35"/>
      <c r="S103" s="35"/>
      <c r="T103" s="35"/>
      <c r="U103" s="6" t="s">
        <v>54</v>
      </c>
      <c r="V103" s="84"/>
      <c r="W103" s="46">
        <v>0</v>
      </c>
      <c r="X103" s="6"/>
      <c r="Y103" s="7"/>
      <c r="Z103" s="8"/>
      <c r="AA103" s="192"/>
    </row>
    <row r="104" spans="1:28" ht="24.95" customHeight="1" thickBot="1" x14ac:dyDescent="0.3">
      <c r="B104" s="190"/>
      <c r="C104" s="13"/>
      <c r="D104" s="14"/>
      <c r="E104" s="15">
        <f>SUM(E101:E103)</f>
        <v>0</v>
      </c>
      <c r="F104" s="14"/>
      <c r="G104" s="14"/>
      <c r="H104" s="14">
        <f>SUM(H101:H103)</f>
        <v>1850</v>
      </c>
      <c r="I104" s="13"/>
      <c r="J104" s="22"/>
      <c r="K104" s="23">
        <f>SUM(K101:K103)</f>
        <v>0</v>
      </c>
      <c r="L104" s="13"/>
      <c r="M104" s="14"/>
      <c r="N104" s="23">
        <f>SUM(N101:N103)</f>
        <v>1048</v>
      </c>
      <c r="O104" s="14"/>
      <c r="P104" s="14"/>
      <c r="Q104" s="15">
        <f>SUM(Q101:Q103)</f>
        <v>150</v>
      </c>
      <c r="R104" s="13"/>
      <c r="S104" s="14"/>
      <c r="T104" s="15">
        <f>SUM(T101:T103)</f>
        <v>0</v>
      </c>
      <c r="U104" s="13"/>
      <c r="V104" s="22"/>
      <c r="W104" s="23">
        <f>SUM(W101:W103)</f>
        <v>27000</v>
      </c>
      <c r="X104" s="14"/>
      <c r="Y104" s="14"/>
      <c r="Z104" s="15">
        <f>SUM(Z101:Z103)</f>
        <v>0</v>
      </c>
      <c r="AA104" s="192"/>
    </row>
    <row r="105" spans="1:28" s="24" customFormat="1" ht="24.95" customHeight="1" thickBot="1" x14ac:dyDescent="0.3">
      <c r="A105" s="295"/>
      <c r="B105" s="189"/>
      <c r="C105" s="492" t="s">
        <v>137</v>
      </c>
      <c r="D105" s="493"/>
      <c r="E105" s="493"/>
      <c r="F105" s="191"/>
      <c r="G105" s="191"/>
      <c r="H105" s="191"/>
      <c r="I105" s="191"/>
      <c r="J105" s="203"/>
      <c r="K105" s="191"/>
      <c r="L105" s="191"/>
      <c r="M105" s="191"/>
      <c r="N105" s="191"/>
      <c r="O105" s="191"/>
      <c r="P105" s="191"/>
      <c r="Q105" s="191"/>
      <c r="R105" s="191"/>
      <c r="S105" s="191"/>
      <c r="T105" s="191"/>
      <c r="U105" s="191"/>
      <c r="V105" s="191"/>
      <c r="W105" s="191"/>
      <c r="X105" s="191"/>
      <c r="Y105" s="191"/>
      <c r="Z105" s="191"/>
      <c r="AA105" s="193"/>
      <c r="AB105" s="95"/>
    </row>
    <row r="106" spans="1:28" ht="24.95" customHeight="1" thickBot="1" x14ac:dyDescent="0.3">
      <c r="B106" s="264" t="s">
        <v>31</v>
      </c>
      <c r="C106" s="90"/>
      <c r="D106" s="90"/>
      <c r="E106" s="90">
        <v>0</v>
      </c>
      <c r="F106" s="252"/>
      <c r="G106" s="90"/>
      <c r="H106" s="90">
        <v>0</v>
      </c>
      <c r="I106" s="252"/>
      <c r="J106" s="90"/>
      <c r="K106" s="91">
        <v>0</v>
      </c>
      <c r="L106" s="90"/>
      <c r="M106" s="90"/>
      <c r="N106" s="91">
        <v>0</v>
      </c>
      <c r="O106" s="90"/>
      <c r="P106" s="90"/>
      <c r="Q106" s="91">
        <v>0</v>
      </c>
      <c r="R106" s="90"/>
      <c r="S106" s="90"/>
      <c r="T106" s="91">
        <v>0</v>
      </c>
      <c r="U106" s="90"/>
      <c r="V106" s="90"/>
      <c r="W106" s="91">
        <v>0</v>
      </c>
      <c r="X106" s="252"/>
      <c r="Y106" s="90"/>
      <c r="Z106" s="91">
        <v>0</v>
      </c>
      <c r="AA106" s="194"/>
      <c r="AB106" s="2"/>
    </row>
    <row r="107" spans="1:28" ht="24.95" customHeight="1" thickBot="1" x14ac:dyDescent="0.3">
      <c r="B107" s="264" t="s">
        <v>146</v>
      </c>
      <c r="C107" s="208"/>
      <c r="D107" s="208"/>
      <c r="E107" s="208">
        <v>0</v>
      </c>
      <c r="F107" s="253"/>
      <c r="G107" s="208"/>
      <c r="H107" s="209">
        <v>0</v>
      </c>
      <c r="I107" s="254"/>
      <c r="J107" s="255"/>
      <c r="K107" s="210">
        <v>0</v>
      </c>
      <c r="L107" s="208"/>
      <c r="M107" s="208"/>
      <c r="N107" s="208">
        <v>0</v>
      </c>
      <c r="O107" s="253"/>
      <c r="P107" s="208"/>
      <c r="Q107" s="209">
        <v>0</v>
      </c>
      <c r="R107" s="208"/>
      <c r="S107" s="208"/>
      <c r="T107" s="208">
        <v>0</v>
      </c>
      <c r="U107" s="253"/>
      <c r="V107" s="208"/>
      <c r="W107" s="209">
        <v>0</v>
      </c>
      <c r="X107" s="208"/>
      <c r="Y107" s="208"/>
      <c r="Z107" s="209">
        <v>0</v>
      </c>
      <c r="AA107" s="195"/>
      <c r="AB107" s="2"/>
    </row>
    <row r="108" spans="1:28" ht="24.95" customHeight="1" thickBot="1" x14ac:dyDescent="0.3">
      <c r="B108" s="265"/>
      <c r="C108" s="389" t="s">
        <v>139</v>
      </c>
      <c r="D108" s="428"/>
      <c r="E108" s="428"/>
      <c r="F108" s="391"/>
      <c r="G108" s="391"/>
      <c r="H108" s="429"/>
      <c r="I108" s="204"/>
      <c r="J108" s="204"/>
      <c r="K108" s="204"/>
      <c r="L108" s="204"/>
      <c r="M108" s="204"/>
      <c r="N108" s="204"/>
      <c r="O108" s="204"/>
      <c r="P108" s="204"/>
      <c r="Q108" s="204"/>
      <c r="R108" s="204"/>
      <c r="S108" s="204"/>
      <c r="T108" s="204"/>
      <c r="U108" s="204"/>
      <c r="V108" s="204"/>
      <c r="W108" s="204"/>
      <c r="X108" s="204"/>
      <c r="Y108" s="204"/>
      <c r="Z108" s="204"/>
      <c r="AA108" s="195"/>
      <c r="AB108" s="12"/>
    </row>
    <row r="109" spans="1:28" s="25" customFormat="1" ht="24.95" customHeight="1" thickBot="1" x14ac:dyDescent="0.3">
      <c r="A109" s="37"/>
      <c r="B109" s="266" t="s">
        <v>31</v>
      </c>
      <c r="C109" s="362">
        <f>(E107/Z10)+(H107/Z10)+SUM(E104:E107)+SUM(H104:H107)</f>
        <v>1850</v>
      </c>
      <c r="D109" s="362"/>
      <c r="E109" s="362"/>
      <c r="F109" s="362"/>
      <c r="G109" s="362"/>
      <c r="H109" s="362"/>
      <c r="I109" s="361">
        <f>(K107/Z10)+(N107/Z10)+SUM(K104:K107)+SUM(N104:N107)</f>
        <v>1048</v>
      </c>
      <c r="J109" s="362"/>
      <c r="K109" s="362"/>
      <c r="L109" s="362"/>
      <c r="M109" s="362"/>
      <c r="N109" s="362"/>
      <c r="O109" s="361">
        <f>(Q107/Z10)+(T107/Z10)+SUM(Q104:Q107)+SUM(T104:T107)</f>
        <v>150</v>
      </c>
      <c r="P109" s="362"/>
      <c r="Q109" s="362"/>
      <c r="R109" s="362"/>
      <c r="S109" s="362"/>
      <c r="T109" s="362"/>
      <c r="U109" s="361">
        <f>(W107/Z10)+(Z107/Z10)+SUM(W104:W107)+SUM(Z104:Z107)</f>
        <v>27000</v>
      </c>
      <c r="V109" s="362"/>
      <c r="W109" s="362"/>
      <c r="X109" s="362"/>
      <c r="Y109" s="362"/>
      <c r="Z109" s="363"/>
      <c r="AA109" s="196">
        <f>SUM(C109:Z109)</f>
        <v>30048</v>
      </c>
    </row>
    <row r="110" spans="1:28" s="24" customFormat="1" ht="24.95" customHeight="1" thickBot="1" x14ac:dyDescent="0.3">
      <c r="A110" s="295"/>
      <c r="B110" s="267" t="s">
        <v>146</v>
      </c>
      <c r="C110" s="352">
        <f>C109*Z10</f>
        <v>2405</v>
      </c>
      <c r="D110" s="353"/>
      <c r="E110" s="353"/>
      <c r="F110" s="353"/>
      <c r="G110" s="353"/>
      <c r="H110" s="354"/>
      <c r="I110" s="352">
        <f>I109*Z10</f>
        <v>1362.4</v>
      </c>
      <c r="J110" s="353"/>
      <c r="K110" s="353"/>
      <c r="L110" s="353"/>
      <c r="M110" s="353"/>
      <c r="N110" s="354"/>
      <c r="O110" s="352">
        <f>O109*Z10</f>
        <v>195</v>
      </c>
      <c r="P110" s="353"/>
      <c r="Q110" s="353"/>
      <c r="R110" s="353"/>
      <c r="S110" s="353"/>
      <c r="T110" s="354"/>
      <c r="U110" s="352">
        <f>U109*Z10</f>
        <v>35100</v>
      </c>
      <c r="V110" s="353"/>
      <c r="W110" s="353"/>
      <c r="X110" s="353"/>
      <c r="Y110" s="353"/>
      <c r="Z110" s="354"/>
      <c r="AA110" s="197">
        <f>SUM(C110:Z110)</f>
        <v>39062.400000000001</v>
      </c>
    </row>
    <row r="111" spans="1:28" ht="24.95" customHeight="1" thickBot="1" x14ac:dyDescent="0.3">
      <c r="B111" s="199"/>
      <c r="C111" s="200"/>
      <c r="D111" s="200"/>
      <c r="E111" s="200"/>
      <c r="F111" s="200"/>
      <c r="G111" s="200"/>
      <c r="H111" s="200"/>
      <c r="I111" s="200"/>
      <c r="J111" s="201"/>
      <c r="K111" s="201"/>
      <c r="L111" s="200"/>
      <c r="M111" s="200"/>
      <c r="N111" s="201"/>
      <c r="O111" s="200"/>
      <c r="P111" s="200"/>
      <c r="Q111" s="200"/>
      <c r="R111" s="200"/>
      <c r="S111" s="200"/>
      <c r="T111" s="200"/>
      <c r="U111" s="200"/>
      <c r="V111" s="201"/>
      <c r="W111" s="201"/>
      <c r="X111" s="200"/>
      <c r="Y111" s="200"/>
      <c r="Z111" s="200"/>
      <c r="AA111" s="202"/>
    </row>
    <row r="112" spans="1:28" ht="24.95" customHeight="1" thickBot="1" x14ac:dyDescent="0.3">
      <c r="C112" s="4"/>
      <c r="D112" s="4"/>
      <c r="E112" s="4"/>
      <c r="F112" s="4"/>
      <c r="G112" s="4"/>
      <c r="H112" s="4"/>
      <c r="I112" s="4"/>
      <c r="J112" s="4"/>
      <c r="K112" s="4"/>
      <c r="L112" s="4"/>
      <c r="M112" s="4"/>
      <c r="N112" s="4"/>
      <c r="O112" s="4"/>
      <c r="P112" s="4"/>
      <c r="Q112" s="4"/>
      <c r="R112" s="4"/>
      <c r="S112" s="4"/>
      <c r="T112" s="4"/>
      <c r="U112" s="4"/>
      <c r="V112" s="4"/>
      <c r="W112" s="256"/>
      <c r="X112" s="386" t="s">
        <v>162</v>
      </c>
      <c r="Y112" s="387"/>
      <c r="Z112" s="387"/>
      <c r="AA112" s="388"/>
      <c r="AB112" s="109"/>
    </row>
    <row r="113" spans="1:28" ht="24.95" customHeight="1" x14ac:dyDescent="0.3">
      <c r="C113" s="4"/>
      <c r="D113" s="4"/>
      <c r="E113" s="4"/>
      <c r="F113" s="4"/>
      <c r="G113" s="4"/>
      <c r="H113" s="4"/>
      <c r="I113" s="4"/>
      <c r="J113" s="506" t="s">
        <v>165</v>
      </c>
      <c r="K113" s="507"/>
      <c r="L113" s="507"/>
      <c r="M113" s="507"/>
      <c r="N113" s="507"/>
      <c r="O113" s="507"/>
      <c r="P113" s="507"/>
      <c r="Q113" s="507"/>
      <c r="R113" s="507"/>
      <c r="S113" s="508"/>
      <c r="T113" s="4"/>
      <c r="U113" s="4"/>
      <c r="V113" s="108"/>
      <c r="W113" s="108"/>
      <c r="X113" s="108"/>
      <c r="Y113" s="109"/>
      <c r="Z113" s="109"/>
      <c r="AA113" s="109"/>
      <c r="AB113" s="4"/>
    </row>
    <row r="114" spans="1:28" ht="24.95" customHeight="1" thickBot="1" x14ac:dyDescent="0.3">
      <c r="C114" s="4"/>
      <c r="D114" s="4"/>
      <c r="E114" s="4"/>
      <c r="F114" s="4"/>
      <c r="G114" s="4"/>
      <c r="H114" s="4"/>
      <c r="I114" s="4"/>
      <c r="J114" s="315"/>
      <c r="K114" s="316"/>
      <c r="L114" s="316"/>
      <c r="M114" s="316"/>
      <c r="N114" s="317">
        <f>AA24+AA40+AA73+AA109</f>
        <v>41355</v>
      </c>
      <c r="O114" s="318">
        <f>AA25+AA41+AA74+AA110</f>
        <v>53761.5</v>
      </c>
      <c r="P114" s="316"/>
      <c r="Q114" s="316"/>
      <c r="R114" s="316"/>
      <c r="S114" s="319"/>
      <c r="T114" s="4"/>
      <c r="U114" s="4"/>
      <c r="V114" s="108"/>
      <c r="W114" s="108"/>
      <c r="X114" s="257"/>
      <c r="Y114" s="109"/>
      <c r="Z114" s="109"/>
      <c r="AA114" s="109"/>
      <c r="AB114" s="292"/>
    </row>
    <row r="115" spans="1:28" ht="24.95" customHeight="1" x14ac:dyDescent="0.25">
      <c r="C115" s="4"/>
      <c r="D115" s="4"/>
      <c r="E115" s="4"/>
      <c r="F115" s="4"/>
      <c r="G115" s="4"/>
      <c r="H115" s="4"/>
      <c r="I115" s="4"/>
      <c r="J115" s="12"/>
      <c r="K115" s="301"/>
      <c r="L115" s="301"/>
      <c r="M115" s="301"/>
      <c r="N115" s="302"/>
      <c r="O115" s="303"/>
      <c r="P115" s="301"/>
      <c r="Q115" s="301"/>
      <c r="R115" s="301"/>
      <c r="S115" s="12"/>
      <c r="T115" s="4"/>
      <c r="U115" s="4"/>
      <c r="V115" s="108"/>
      <c r="W115" s="108"/>
      <c r="X115" s="257"/>
      <c r="Y115" s="109"/>
      <c r="Z115" s="109"/>
      <c r="AA115" s="109"/>
      <c r="AB115" s="292"/>
    </row>
    <row r="116" spans="1:28" ht="24.95" customHeight="1" x14ac:dyDescent="0.25">
      <c r="C116" s="4"/>
      <c r="D116" s="4"/>
      <c r="E116" s="4"/>
      <c r="F116" s="4"/>
      <c r="G116" s="4"/>
      <c r="H116" s="4"/>
      <c r="I116" s="4"/>
      <c r="J116" s="4"/>
      <c r="K116" s="4"/>
      <c r="L116" s="4"/>
      <c r="M116" s="4"/>
      <c r="N116" s="4"/>
      <c r="O116" s="4"/>
      <c r="P116" s="4"/>
      <c r="Q116" s="4"/>
      <c r="R116" s="4"/>
      <c r="S116" s="4"/>
      <c r="T116" s="4"/>
      <c r="U116" s="4"/>
      <c r="V116" s="108"/>
      <c r="W116" s="108"/>
      <c r="X116" s="257"/>
      <c r="Y116" s="109"/>
      <c r="Z116" s="109"/>
      <c r="AA116" s="109"/>
      <c r="AB116" s="293"/>
    </row>
    <row r="117" spans="1:28" s="4" customFormat="1" ht="24.95" customHeight="1" thickBot="1" x14ac:dyDescent="0.3">
      <c r="B117" s="12"/>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78"/>
    </row>
    <row r="118" spans="1:28" ht="24.95" customHeight="1" thickBot="1" x14ac:dyDescent="0.3">
      <c r="B118" s="220"/>
      <c r="C118" s="421" t="s">
        <v>95</v>
      </c>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222"/>
    </row>
    <row r="119" spans="1:28" s="53" customFormat="1" ht="24.95" customHeight="1" thickBot="1" x14ac:dyDescent="0.3">
      <c r="A119" s="297"/>
      <c r="B119" s="221"/>
      <c r="C119" s="358" t="s">
        <v>103</v>
      </c>
      <c r="D119" s="359"/>
      <c r="E119" s="359"/>
      <c r="F119" s="359"/>
      <c r="G119" s="359"/>
      <c r="H119" s="360"/>
      <c r="I119" s="355" t="s">
        <v>104</v>
      </c>
      <c r="J119" s="356"/>
      <c r="K119" s="356"/>
      <c r="L119" s="356"/>
      <c r="M119" s="356"/>
      <c r="N119" s="357"/>
      <c r="O119" s="355" t="s">
        <v>105</v>
      </c>
      <c r="P119" s="356"/>
      <c r="Q119" s="356"/>
      <c r="R119" s="356"/>
      <c r="S119" s="356"/>
      <c r="T119" s="357"/>
      <c r="U119" s="355" t="s">
        <v>106</v>
      </c>
      <c r="V119" s="356"/>
      <c r="W119" s="356"/>
      <c r="X119" s="356"/>
      <c r="Y119" s="356"/>
      <c r="Z119" s="357"/>
      <c r="AA119" s="381" t="s">
        <v>171</v>
      </c>
    </row>
    <row r="120" spans="1:28" s="246" customFormat="1" ht="35.1" customHeight="1" thickBot="1" x14ac:dyDescent="0.3">
      <c r="A120" s="296"/>
      <c r="B120" s="237"/>
      <c r="C120" s="364"/>
      <c r="D120" s="365"/>
      <c r="E120" s="366"/>
      <c r="F120" s="364" t="s">
        <v>90</v>
      </c>
      <c r="G120" s="365"/>
      <c r="H120" s="366"/>
      <c r="I120" s="364"/>
      <c r="J120" s="365"/>
      <c r="K120" s="366"/>
      <c r="L120" s="364" t="s">
        <v>44</v>
      </c>
      <c r="M120" s="367"/>
      <c r="N120" s="368"/>
      <c r="O120" s="481"/>
      <c r="P120" s="482"/>
      <c r="Q120" s="483"/>
      <c r="R120" s="364" t="s">
        <v>100</v>
      </c>
      <c r="S120" s="365"/>
      <c r="T120" s="366"/>
      <c r="U120" s="364"/>
      <c r="V120" s="365"/>
      <c r="W120" s="366"/>
      <c r="X120" s="364"/>
      <c r="Y120" s="365"/>
      <c r="Z120" s="366"/>
      <c r="AA120" s="382"/>
    </row>
    <row r="121" spans="1:28" ht="24.95" customHeight="1" x14ac:dyDescent="0.25">
      <c r="B121" s="182"/>
      <c r="C121" s="6"/>
      <c r="D121" s="7"/>
      <c r="E121" s="8"/>
      <c r="F121" s="6" t="s">
        <v>70</v>
      </c>
      <c r="G121" s="29"/>
      <c r="H121" s="45">
        <v>150</v>
      </c>
      <c r="I121" s="6"/>
      <c r="J121" s="29"/>
      <c r="K121" s="45"/>
      <c r="L121" s="7" t="s">
        <v>41</v>
      </c>
      <c r="M121" s="7"/>
      <c r="N121" s="7">
        <v>0</v>
      </c>
      <c r="O121" s="16"/>
      <c r="P121" s="17"/>
      <c r="Q121" s="18"/>
      <c r="R121" s="54" t="s">
        <v>63</v>
      </c>
      <c r="S121" s="55"/>
      <c r="T121" s="56">
        <v>1750</v>
      </c>
      <c r="U121" s="54"/>
      <c r="V121" s="55"/>
      <c r="W121" s="56"/>
      <c r="X121" s="35"/>
      <c r="Y121" s="35"/>
      <c r="Z121" s="58"/>
      <c r="AA121" s="380"/>
    </row>
    <row r="122" spans="1:28" ht="24.95" customHeight="1" x14ac:dyDescent="0.25">
      <c r="B122" s="182"/>
      <c r="C122" s="6"/>
      <c r="D122" s="7"/>
      <c r="E122" s="8"/>
      <c r="F122" s="6"/>
      <c r="G122" s="30"/>
      <c r="H122" s="48"/>
      <c r="I122" s="6"/>
      <c r="J122" s="30"/>
      <c r="K122" s="31"/>
      <c r="L122" s="7" t="s">
        <v>42</v>
      </c>
      <c r="M122" s="7"/>
      <c r="N122" s="7">
        <v>1048</v>
      </c>
      <c r="O122" s="16"/>
      <c r="P122" s="17"/>
      <c r="Q122" s="18"/>
      <c r="R122" s="57" t="s">
        <v>38</v>
      </c>
      <c r="S122" s="35"/>
      <c r="T122" s="58">
        <v>75</v>
      </c>
      <c r="U122" s="57"/>
      <c r="V122" s="35"/>
      <c r="W122" s="58"/>
      <c r="X122" s="35"/>
      <c r="Y122" s="35"/>
      <c r="Z122" s="58"/>
      <c r="AA122" s="223"/>
    </row>
    <row r="123" spans="1:28" ht="24.95" customHeight="1" thickBot="1" x14ac:dyDescent="0.3">
      <c r="B123" s="182"/>
      <c r="C123" s="9"/>
      <c r="D123" s="10"/>
      <c r="E123" s="11"/>
      <c r="F123" s="9"/>
      <c r="G123" s="26"/>
      <c r="H123" s="49"/>
      <c r="I123" s="9"/>
      <c r="J123" s="26"/>
      <c r="K123" s="27"/>
      <c r="L123" s="10" t="s">
        <v>43</v>
      </c>
      <c r="M123" s="10"/>
      <c r="N123" s="10">
        <v>0</v>
      </c>
      <c r="O123" s="19"/>
      <c r="P123" s="20"/>
      <c r="Q123" s="21"/>
      <c r="R123" s="59"/>
      <c r="S123" s="36"/>
      <c r="T123" s="83"/>
      <c r="U123" s="59"/>
      <c r="V123" s="36"/>
      <c r="W123" s="60"/>
      <c r="X123" s="36"/>
      <c r="Y123" s="36"/>
      <c r="Z123" s="60"/>
      <c r="AA123" s="223"/>
    </row>
    <row r="124" spans="1:28" ht="24.95" customHeight="1" thickBot="1" x14ac:dyDescent="0.3">
      <c r="B124" s="182"/>
      <c r="C124" s="13"/>
      <c r="D124" s="14"/>
      <c r="E124" s="15">
        <f>SUM(E121:E123)</f>
        <v>0</v>
      </c>
      <c r="F124" s="13"/>
      <c r="G124" s="22"/>
      <c r="H124" s="23">
        <f>SUM(H121:H123)</f>
        <v>150</v>
      </c>
      <c r="I124" s="13"/>
      <c r="J124" s="22"/>
      <c r="K124" s="23">
        <f>SUM(K121:K123)</f>
        <v>0</v>
      </c>
      <c r="L124" s="13"/>
      <c r="M124" s="14"/>
      <c r="N124" s="15">
        <f>SUM(N121:N123)</f>
        <v>1048</v>
      </c>
      <c r="O124" s="14"/>
      <c r="P124" s="14"/>
      <c r="Q124" s="15">
        <f>SUM(Q121:Q123)</f>
        <v>0</v>
      </c>
      <c r="R124" s="13"/>
      <c r="S124" s="14"/>
      <c r="T124" s="15">
        <f>SUM(T121:T123)</f>
        <v>1825</v>
      </c>
      <c r="U124" s="13"/>
      <c r="V124" s="14"/>
      <c r="W124" s="15">
        <f>SUM(W121:W123)</f>
        <v>0</v>
      </c>
      <c r="X124" s="14"/>
      <c r="Y124" s="14"/>
      <c r="Z124" s="15">
        <f>SUM(Z121:Z123)</f>
        <v>0</v>
      </c>
      <c r="AA124" s="224"/>
    </row>
    <row r="125" spans="1:28" s="24" customFormat="1" ht="24.95" customHeight="1" thickBot="1" x14ac:dyDescent="0.3">
      <c r="A125" s="295"/>
      <c r="B125" s="231"/>
      <c r="C125" s="425" t="s">
        <v>137</v>
      </c>
      <c r="D125" s="376"/>
      <c r="E125" s="376"/>
      <c r="F125" s="232"/>
      <c r="G125" s="232"/>
      <c r="H125" s="232"/>
      <c r="I125" s="232"/>
      <c r="J125" s="233"/>
      <c r="K125" s="232"/>
      <c r="L125" s="232"/>
      <c r="M125" s="232"/>
      <c r="N125" s="232"/>
      <c r="O125" s="232"/>
      <c r="P125" s="232"/>
      <c r="Q125" s="232"/>
      <c r="R125" s="232"/>
      <c r="S125" s="232"/>
      <c r="T125" s="232"/>
      <c r="U125" s="232"/>
      <c r="V125" s="232"/>
      <c r="W125" s="232"/>
      <c r="X125" s="232"/>
      <c r="Y125" s="232"/>
      <c r="Z125" s="232"/>
      <c r="AA125" s="225"/>
      <c r="AB125" s="95"/>
    </row>
    <row r="126" spans="1:28" ht="24.95" customHeight="1" thickBot="1" x14ac:dyDescent="0.3">
      <c r="B126" s="268" t="s">
        <v>31</v>
      </c>
      <c r="C126" s="90"/>
      <c r="D126" s="90"/>
      <c r="E126" s="90">
        <v>0</v>
      </c>
      <c r="F126" s="252"/>
      <c r="G126" s="90"/>
      <c r="H126" s="90">
        <v>0</v>
      </c>
      <c r="I126" s="252"/>
      <c r="J126" s="90"/>
      <c r="K126" s="91">
        <v>0</v>
      </c>
      <c r="L126" s="90"/>
      <c r="M126" s="90"/>
      <c r="N126" s="91">
        <v>0</v>
      </c>
      <c r="O126" s="90"/>
      <c r="P126" s="90"/>
      <c r="Q126" s="91">
        <v>0</v>
      </c>
      <c r="R126" s="90"/>
      <c r="S126" s="90"/>
      <c r="T126" s="91">
        <v>0</v>
      </c>
      <c r="U126" s="90"/>
      <c r="V126" s="90"/>
      <c r="W126" s="91">
        <v>0</v>
      </c>
      <c r="X126" s="252"/>
      <c r="Y126" s="90"/>
      <c r="Z126" s="91">
        <v>0</v>
      </c>
      <c r="AA126" s="226"/>
      <c r="AB126" s="2"/>
    </row>
    <row r="127" spans="1:28" ht="24.95" customHeight="1" thickBot="1" x14ac:dyDescent="0.3">
      <c r="B127" s="268" t="s">
        <v>146</v>
      </c>
      <c r="C127" s="208"/>
      <c r="D127" s="208"/>
      <c r="E127" s="208">
        <v>0</v>
      </c>
      <c r="F127" s="253"/>
      <c r="G127" s="208"/>
      <c r="H127" s="209">
        <v>0</v>
      </c>
      <c r="I127" s="254"/>
      <c r="J127" s="255"/>
      <c r="K127" s="210">
        <v>0</v>
      </c>
      <c r="L127" s="208"/>
      <c r="M127" s="208"/>
      <c r="N127" s="208">
        <v>0</v>
      </c>
      <c r="O127" s="253"/>
      <c r="P127" s="208"/>
      <c r="Q127" s="209">
        <v>0</v>
      </c>
      <c r="R127" s="208"/>
      <c r="S127" s="208"/>
      <c r="T127" s="208">
        <v>0</v>
      </c>
      <c r="U127" s="253"/>
      <c r="V127" s="208"/>
      <c r="W127" s="209">
        <v>0</v>
      </c>
      <c r="X127" s="208"/>
      <c r="Y127" s="208"/>
      <c r="Z127" s="209">
        <v>0</v>
      </c>
      <c r="AA127" s="227"/>
      <c r="AB127" s="2"/>
    </row>
    <row r="128" spans="1:28" ht="24.95" customHeight="1" thickBot="1" x14ac:dyDescent="0.3">
      <c r="B128" s="263"/>
      <c r="C128" s="398" t="s">
        <v>139</v>
      </c>
      <c r="D128" s="426"/>
      <c r="E128" s="426"/>
      <c r="F128" s="400"/>
      <c r="G128" s="400"/>
      <c r="H128" s="400"/>
      <c r="I128" s="234"/>
      <c r="J128" s="234"/>
      <c r="K128" s="234"/>
      <c r="L128" s="234"/>
      <c r="M128" s="234"/>
      <c r="N128" s="234"/>
      <c r="O128" s="234"/>
      <c r="P128" s="234"/>
      <c r="Q128" s="234"/>
      <c r="R128" s="234"/>
      <c r="S128" s="234"/>
      <c r="T128" s="234"/>
      <c r="U128" s="234"/>
      <c r="V128" s="234"/>
      <c r="W128" s="234"/>
      <c r="X128" s="234"/>
      <c r="Y128" s="234"/>
      <c r="Z128" s="234"/>
      <c r="AA128" s="227"/>
      <c r="AB128" s="12"/>
    </row>
    <row r="129" spans="1:28" s="25" customFormat="1" ht="24.95" customHeight="1" thickBot="1" x14ac:dyDescent="0.3">
      <c r="A129" s="37"/>
      <c r="B129" s="269" t="s">
        <v>31</v>
      </c>
      <c r="C129" s="362">
        <f>(E127/Z10)+(H127/Z10)+SUM(E124:E127)+SUM(H124:H127)</f>
        <v>150</v>
      </c>
      <c r="D129" s="362"/>
      <c r="E129" s="362"/>
      <c r="F129" s="362"/>
      <c r="G129" s="362"/>
      <c r="H129" s="362"/>
      <c r="I129" s="361">
        <f>(K127/Z10)+(N127/Z10)+SUM(K124:K127)+SUM(N124:N127)</f>
        <v>1048</v>
      </c>
      <c r="J129" s="362"/>
      <c r="K129" s="362"/>
      <c r="L129" s="362"/>
      <c r="M129" s="362"/>
      <c r="N129" s="362"/>
      <c r="O129" s="361">
        <f>(Q127/Z10)+(T127/Z10)+SUM(Q124:Q127)+SUM(T124:T127)</f>
        <v>1825</v>
      </c>
      <c r="P129" s="362"/>
      <c r="Q129" s="362"/>
      <c r="R129" s="362"/>
      <c r="S129" s="362"/>
      <c r="T129" s="362"/>
      <c r="U129" s="361">
        <f>(W127/Z10)+(Z127/Z10)+SUM(W124:W127)+SUM(Z124:Z127)</f>
        <v>0</v>
      </c>
      <c r="V129" s="362"/>
      <c r="W129" s="362"/>
      <c r="X129" s="362"/>
      <c r="Y129" s="362"/>
      <c r="Z129" s="363"/>
      <c r="AA129" s="228">
        <f>SUM(C129:Z129)</f>
        <v>3023</v>
      </c>
    </row>
    <row r="130" spans="1:28" s="24" customFormat="1" ht="24.95" customHeight="1" thickBot="1" x14ac:dyDescent="0.3">
      <c r="A130" s="295"/>
      <c r="B130" s="270" t="s">
        <v>146</v>
      </c>
      <c r="C130" s="352">
        <f>C129*Z10</f>
        <v>195</v>
      </c>
      <c r="D130" s="353"/>
      <c r="E130" s="353"/>
      <c r="F130" s="353"/>
      <c r="G130" s="353"/>
      <c r="H130" s="354"/>
      <c r="I130" s="352">
        <f>I129*Z10</f>
        <v>1362.4</v>
      </c>
      <c r="J130" s="353"/>
      <c r="K130" s="353"/>
      <c r="L130" s="353"/>
      <c r="M130" s="353"/>
      <c r="N130" s="354"/>
      <c r="O130" s="352">
        <f>O129*Z10</f>
        <v>2372.5</v>
      </c>
      <c r="P130" s="353"/>
      <c r="Q130" s="353"/>
      <c r="R130" s="353"/>
      <c r="S130" s="353"/>
      <c r="T130" s="354"/>
      <c r="U130" s="352">
        <f>U129*Z10</f>
        <v>0</v>
      </c>
      <c r="V130" s="353"/>
      <c r="W130" s="353"/>
      <c r="X130" s="353"/>
      <c r="Y130" s="353"/>
      <c r="Z130" s="354"/>
      <c r="AA130" s="229">
        <f>C130+I130+O130+U130</f>
        <v>3929.9</v>
      </c>
    </row>
    <row r="131" spans="1:28" ht="24.95" customHeight="1" thickBot="1" x14ac:dyDescent="0.3">
      <c r="B131" s="184"/>
      <c r="C131" s="185"/>
      <c r="D131" s="185"/>
      <c r="E131" s="185"/>
      <c r="F131" s="185"/>
      <c r="G131" s="185"/>
      <c r="H131" s="185"/>
      <c r="I131" s="185"/>
      <c r="J131" s="230"/>
      <c r="K131" s="230"/>
      <c r="L131" s="185"/>
      <c r="M131" s="185"/>
      <c r="N131" s="230"/>
      <c r="O131" s="185"/>
      <c r="P131" s="185"/>
      <c r="Q131" s="185"/>
      <c r="R131" s="185"/>
      <c r="S131" s="185"/>
      <c r="T131" s="185"/>
      <c r="U131" s="185"/>
      <c r="V131" s="230"/>
      <c r="W131" s="230"/>
      <c r="X131" s="185"/>
      <c r="Y131" s="185"/>
      <c r="Z131" s="185"/>
      <c r="AA131" s="186"/>
    </row>
    <row r="132" spans="1:28" ht="24.95" customHeight="1" thickBot="1" x14ac:dyDescent="0.3">
      <c r="C132" s="4"/>
      <c r="D132" s="4"/>
      <c r="E132" s="4"/>
      <c r="F132" s="4"/>
      <c r="G132" s="4"/>
      <c r="H132" s="4"/>
      <c r="I132" s="4"/>
      <c r="J132" s="4"/>
      <c r="K132" s="4"/>
      <c r="L132" s="4"/>
      <c r="M132" s="4"/>
      <c r="N132" s="4"/>
      <c r="O132" s="4"/>
      <c r="P132" s="4"/>
      <c r="Q132" s="4"/>
      <c r="R132" s="4"/>
      <c r="S132" s="4"/>
      <c r="T132" s="4"/>
      <c r="U132" s="4"/>
      <c r="V132" s="4"/>
      <c r="W132" s="256"/>
      <c r="X132" s="369" t="s">
        <v>160</v>
      </c>
      <c r="Y132" s="370"/>
      <c r="Z132" s="370"/>
      <c r="AA132" s="371"/>
      <c r="AB132" s="109"/>
    </row>
    <row r="133" spans="1:28" ht="24.95" customHeight="1" x14ac:dyDescent="0.25">
      <c r="C133" s="64"/>
      <c r="D133" s="64"/>
      <c r="E133" s="64"/>
      <c r="F133" s="64"/>
      <c r="G133" s="64"/>
      <c r="H133" s="64"/>
      <c r="I133" s="64"/>
      <c r="J133" s="64"/>
      <c r="K133" s="64"/>
      <c r="L133" s="64"/>
      <c r="M133" s="64"/>
      <c r="N133" s="64"/>
      <c r="O133" s="64"/>
      <c r="P133" s="64"/>
      <c r="Q133" s="64"/>
      <c r="R133" s="64"/>
      <c r="S133" s="64"/>
      <c r="T133" s="64"/>
      <c r="U133" s="64"/>
      <c r="V133" s="64"/>
      <c r="W133" s="82"/>
      <c r="X133" s="82"/>
      <c r="Y133" s="82"/>
      <c r="Z133" s="82"/>
      <c r="AA133" s="82"/>
    </row>
    <row r="134" spans="1:28" ht="24.95" customHeight="1" x14ac:dyDescent="0.25">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82"/>
    </row>
    <row r="135" spans="1:28" s="4" customFormat="1" ht="24.95" customHeight="1" thickBot="1" x14ac:dyDescent="0.3">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8" ht="24.95" customHeight="1" thickBot="1" x14ac:dyDescent="0.4">
      <c r="B136" s="220"/>
      <c r="C136" s="421" t="s">
        <v>96</v>
      </c>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125"/>
    </row>
    <row r="137" spans="1:28" s="1" customFormat="1" ht="24.95" customHeight="1" thickBot="1" x14ac:dyDescent="0.3">
      <c r="A137" s="296"/>
      <c r="B137" s="237"/>
      <c r="C137" s="358" t="s">
        <v>119</v>
      </c>
      <c r="D137" s="359"/>
      <c r="E137" s="359"/>
      <c r="F137" s="359"/>
      <c r="G137" s="359"/>
      <c r="H137" s="360"/>
      <c r="I137" s="355" t="s">
        <v>120</v>
      </c>
      <c r="J137" s="356"/>
      <c r="K137" s="356"/>
      <c r="L137" s="356"/>
      <c r="M137" s="356"/>
      <c r="N137" s="357"/>
      <c r="O137" s="355" t="s">
        <v>121</v>
      </c>
      <c r="P137" s="356"/>
      <c r="Q137" s="356"/>
      <c r="R137" s="356"/>
      <c r="S137" s="356"/>
      <c r="T137" s="357"/>
      <c r="U137" s="355" t="s">
        <v>122</v>
      </c>
      <c r="V137" s="356"/>
      <c r="W137" s="356"/>
      <c r="X137" s="356"/>
      <c r="Y137" s="356"/>
      <c r="Z137" s="357"/>
      <c r="AA137" s="381" t="s">
        <v>172</v>
      </c>
    </row>
    <row r="138" spans="1:28" s="246" customFormat="1" ht="35.1" customHeight="1" thickBot="1" x14ac:dyDescent="0.3">
      <c r="A138" s="296"/>
      <c r="B138" s="237"/>
      <c r="C138" s="364" t="s">
        <v>76</v>
      </c>
      <c r="D138" s="365"/>
      <c r="E138" s="366"/>
      <c r="F138" s="364"/>
      <c r="G138" s="365"/>
      <c r="H138" s="366"/>
      <c r="I138" s="364" t="s">
        <v>75</v>
      </c>
      <c r="J138" s="365"/>
      <c r="K138" s="366"/>
      <c r="L138" s="364" t="s">
        <v>83</v>
      </c>
      <c r="M138" s="367"/>
      <c r="N138" s="368"/>
      <c r="O138" s="364"/>
      <c r="P138" s="365"/>
      <c r="Q138" s="366"/>
      <c r="R138" s="364" t="s">
        <v>134</v>
      </c>
      <c r="S138" s="365"/>
      <c r="T138" s="366"/>
      <c r="U138" s="364"/>
      <c r="V138" s="365"/>
      <c r="W138" s="366"/>
      <c r="X138" s="364" t="s">
        <v>73</v>
      </c>
      <c r="Y138" s="365"/>
      <c r="Z138" s="366"/>
      <c r="AA138" s="423"/>
    </row>
    <row r="139" spans="1:28" ht="24.95" customHeight="1" x14ac:dyDescent="0.25">
      <c r="B139" s="182"/>
      <c r="C139" s="6" t="s">
        <v>64</v>
      </c>
      <c r="D139" s="7"/>
      <c r="E139" s="8">
        <v>95</v>
      </c>
      <c r="F139" s="6"/>
      <c r="G139" s="7"/>
      <c r="H139" s="8"/>
      <c r="I139" s="6" t="s">
        <v>37</v>
      </c>
      <c r="J139" s="7"/>
      <c r="K139" s="8">
        <v>1500</v>
      </c>
      <c r="L139" s="7" t="s">
        <v>41</v>
      </c>
      <c r="M139" s="7"/>
      <c r="N139" s="7">
        <v>0</v>
      </c>
      <c r="O139" s="6"/>
      <c r="P139" s="7"/>
      <c r="Q139" s="8"/>
      <c r="R139" s="6" t="s">
        <v>97</v>
      </c>
      <c r="S139" s="7"/>
      <c r="T139" s="8">
        <v>150</v>
      </c>
      <c r="U139" s="6"/>
      <c r="V139" s="29"/>
      <c r="W139" s="47"/>
      <c r="X139" s="6" t="s">
        <v>48</v>
      </c>
      <c r="Y139" s="29"/>
      <c r="Z139" s="47">
        <v>7000</v>
      </c>
      <c r="AA139" s="380"/>
    </row>
    <row r="140" spans="1:28" ht="24.95" customHeight="1" x14ac:dyDescent="0.25">
      <c r="B140" s="182"/>
      <c r="C140" s="6" t="s">
        <v>65</v>
      </c>
      <c r="D140" s="7"/>
      <c r="E140" s="8">
        <v>75</v>
      </c>
      <c r="F140" s="6"/>
      <c r="G140" s="7"/>
      <c r="H140" s="8"/>
      <c r="I140" s="6" t="s">
        <v>45</v>
      </c>
      <c r="J140" s="7"/>
      <c r="K140" s="8">
        <v>350</v>
      </c>
      <c r="L140" s="7" t="s">
        <v>42</v>
      </c>
      <c r="M140" s="7"/>
      <c r="N140" s="7">
        <v>1156</v>
      </c>
      <c r="O140" s="6"/>
      <c r="P140" s="7"/>
      <c r="Q140" s="8"/>
      <c r="R140" s="6" t="s">
        <v>47</v>
      </c>
      <c r="S140" s="7"/>
      <c r="T140" s="8">
        <v>0</v>
      </c>
      <c r="U140" s="6"/>
      <c r="V140" s="30"/>
      <c r="W140" s="48"/>
      <c r="X140" s="6" t="s">
        <v>49</v>
      </c>
      <c r="Y140" s="30"/>
      <c r="Z140" s="48">
        <v>20000</v>
      </c>
      <c r="AA140" s="235"/>
    </row>
    <row r="141" spans="1:28" ht="24.95" customHeight="1" thickBot="1" x14ac:dyDescent="0.3">
      <c r="B141" s="182"/>
      <c r="C141" s="9"/>
      <c r="D141" s="10"/>
      <c r="E141" s="11"/>
      <c r="F141" s="9"/>
      <c r="G141" s="10"/>
      <c r="H141" s="11"/>
      <c r="I141" s="9" t="s">
        <v>46</v>
      </c>
      <c r="J141" s="10"/>
      <c r="K141" s="11">
        <v>0</v>
      </c>
      <c r="L141" s="10" t="s">
        <v>43</v>
      </c>
      <c r="M141" s="10"/>
      <c r="N141" s="10">
        <v>0</v>
      </c>
      <c r="O141" s="9"/>
      <c r="P141" s="10"/>
      <c r="Q141" s="11"/>
      <c r="R141" s="9"/>
      <c r="S141" s="10"/>
      <c r="T141" s="11"/>
      <c r="U141" s="9"/>
      <c r="V141" s="26"/>
      <c r="W141" s="49"/>
      <c r="X141" s="9" t="s">
        <v>54</v>
      </c>
      <c r="Y141" s="26"/>
      <c r="Z141" s="49">
        <v>0</v>
      </c>
      <c r="AA141" s="235"/>
    </row>
    <row r="142" spans="1:28" ht="24.95" customHeight="1" thickBot="1" x14ac:dyDescent="0.3">
      <c r="B142" s="182"/>
      <c r="C142" s="13"/>
      <c r="D142" s="238"/>
      <c r="E142" s="239">
        <f>SUM(E139:E141)</f>
        <v>170</v>
      </c>
      <c r="F142" s="238"/>
      <c r="G142" s="238"/>
      <c r="H142" s="238">
        <f>SUM(H139:H141)</f>
        <v>0</v>
      </c>
      <c r="I142" s="240"/>
      <c r="J142" s="241"/>
      <c r="K142" s="242">
        <f>SUM(K139:K141)</f>
        <v>1850</v>
      </c>
      <c r="L142" s="240"/>
      <c r="M142" s="238"/>
      <c r="N142" s="242">
        <f>SUM(N139:N141)</f>
        <v>1156</v>
      </c>
      <c r="O142" s="238"/>
      <c r="P142" s="238"/>
      <c r="Q142" s="239">
        <f>SUM(Q139:Q141)</f>
        <v>0</v>
      </c>
      <c r="R142" s="240"/>
      <c r="S142" s="238"/>
      <c r="T142" s="239">
        <f>SUM(T139:T141)</f>
        <v>150</v>
      </c>
      <c r="U142" s="240"/>
      <c r="V142" s="241"/>
      <c r="W142" s="242">
        <f>SUM(W139:W141)</f>
        <v>0</v>
      </c>
      <c r="X142" s="238"/>
      <c r="Y142" s="238"/>
      <c r="Z142" s="242">
        <f>SUM(Z139:Z141)</f>
        <v>27000</v>
      </c>
      <c r="AA142" s="236"/>
    </row>
    <row r="143" spans="1:28" s="24" customFormat="1" ht="24.95" customHeight="1" thickBot="1" x14ac:dyDescent="0.3">
      <c r="A143" s="295"/>
      <c r="B143" s="231"/>
      <c r="C143" s="430" t="s">
        <v>137</v>
      </c>
      <c r="D143" s="431"/>
      <c r="E143" s="431"/>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25"/>
      <c r="AB143" s="95"/>
    </row>
    <row r="144" spans="1:28" ht="24.95" customHeight="1" thickBot="1" x14ac:dyDescent="0.3">
      <c r="B144" s="268" t="s">
        <v>31</v>
      </c>
      <c r="C144" s="90"/>
      <c r="D144" s="90"/>
      <c r="E144" s="90">
        <v>0</v>
      </c>
      <c r="F144" s="252"/>
      <c r="G144" s="90"/>
      <c r="H144" s="90">
        <v>0</v>
      </c>
      <c r="I144" s="252"/>
      <c r="J144" s="90"/>
      <c r="K144" s="91">
        <v>0</v>
      </c>
      <c r="L144" s="90"/>
      <c r="M144" s="90"/>
      <c r="N144" s="91">
        <v>0</v>
      </c>
      <c r="O144" s="90"/>
      <c r="P144" s="90"/>
      <c r="Q144" s="91">
        <v>0</v>
      </c>
      <c r="R144" s="90"/>
      <c r="S144" s="90"/>
      <c r="T144" s="91">
        <v>0</v>
      </c>
      <c r="U144" s="90"/>
      <c r="V144" s="90"/>
      <c r="W144" s="91">
        <v>0</v>
      </c>
      <c r="X144" s="252"/>
      <c r="Y144" s="90"/>
      <c r="Z144" s="91">
        <v>0</v>
      </c>
      <c r="AA144" s="226"/>
      <c r="AB144" s="2"/>
    </row>
    <row r="145" spans="1:28" ht="24.95" customHeight="1" thickBot="1" x14ac:dyDescent="0.3">
      <c r="B145" s="268" t="s">
        <v>146</v>
      </c>
      <c r="C145" s="208"/>
      <c r="D145" s="208"/>
      <c r="E145" s="208">
        <v>0</v>
      </c>
      <c r="F145" s="253"/>
      <c r="G145" s="208"/>
      <c r="H145" s="209">
        <v>0</v>
      </c>
      <c r="I145" s="254"/>
      <c r="J145" s="255"/>
      <c r="K145" s="210">
        <v>0</v>
      </c>
      <c r="L145" s="208"/>
      <c r="M145" s="208"/>
      <c r="N145" s="208">
        <v>0</v>
      </c>
      <c r="O145" s="253"/>
      <c r="P145" s="208"/>
      <c r="Q145" s="209">
        <v>0</v>
      </c>
      <c r="R145" s="208"/>
      <c r="S145" s="208"/>
      <c r="T145" s="208">
        <v>0</v>
      </c>
      <c r="U145" s="253"/>
      <c r="V145" s="208"/>
      <c r="W145" s="209">
        <v>0</v>
      </c>
      <c r="X145" s="208"/>
      <c r="Y145" s="208"/>
      <c r="Z145" s="209">
        <v>0</v>
      </c>
      <c r="AA145" s="227"/>
      <c r="AB145" s="2"/>
    </row>
    <row r="146" spans="1:28" ht="24.95" customHeight="1" thickBot="1" x14ac:dyDescent="0.3">
      <c r="B146" s="263"/>
      <c r="C146" s="398" t="s">
        <v>140</v>
      </c>
      <c r="D146" s="426"/>
      <c r="E146" s="426"/>
      <c r="F146" s="400"/>
      <c r="G146" s="400"/>
      <c r="H146" s="400"/>
      <c r="I146" s="234"/>
      <c r="J146" s="234"/>
      <c r="K146" s="234"/>
      <c r="L146" s="234"/>
      <c r="M146" s="234"/>
      <c r="N146" s="234"/>
      <c r="O146" s="234"/>
      <c r="P146" s="234"/>
      <c r="Q146" s="234"/>
      <c r="R146" s="234"/>
      <c r="S146" s="234"/>
      <c r="T146" s="234"/>
      <c r="U146" s="234"/>
      <c r="V146" s="234"/>
      <c r="W146" s="234"/>
      <c r="X146" s="234"/>
      <c r="Y146" s="234"/>
      <c r="Z146" s="234"/>
      <c r="AA146" s="227"/>
      <c r="AB146" s="12"/>
    </row>
    <row r="147" spans="1:28" s="25" customFormat="1" ht="24.95" customHeight="1" thickBot="1" x14ac:dyDescent="0.3">
      <c r="A147" s="37"/>
      <c r="B147" s="269" t="s">
        <v>31</v>
      </c>
      <c r="C147" s="362">
        <f>(E145/Z10)+(H145/Z10)+SUM(E142:E145)+SUM(H142:H145)</f>
        <v>170</v>
      </c>
      <c r="D147" s="362"/>
      <c r="E147" s="362"/>
      <c r="F147" s="362"/>
      <c r="G147" s="362"/>
      <c r="H147" s="362"/>
      <c r="I147" s="361">
        <f>(K145/Z10)+(N145/Z10)+SUM(K142:K145)+SUM(N142:N145)</f>
        <v>3006</v>
      </c>
      <c r="J147" s="362"/>
      <c r="K147" s="362"/>
      <c r="L147" s="362"/>
      <c r="M147" s="362"/>
      <c r="N147" s="362"/>
      <c r="O147" s="361">
        <f>(Q145/Z10)+(T145/Z10)+SUM(Q142:Q145)+SUM(T142:T145)</f>
        <v>150</v>
      </c>
      <c r="P147" s="362"/>
      <c r="Q147" s="362"/>
      <c r="R147" s="362"/>
      <c r="S147" s="362"/>
      <c r="T147" s="362"/>
      <c r="U147" s="361">
        <f>(W145/Z10)+(Z145/Z10)+SUM(W142:W145)+SUM(Z142:AC145)</f>
        <v>27000</v>
      </c>
      <c r="V147" s="362"/>
      <c r="W147" s="362"/>
      <c r="X147" s="362"/>
      <c r="Y147" s="362"/>
      <c r="Z147" s="363"/>
      <c r="AA147" s="228">
        <f>SUM(C147:Z147)</f>
        <v>30326</v>
      </c>
    </row>
    <row r="148" spans="1:28" s="24" customFormat="1" ht="24.95" customHeight="1" thickBot="1" x14ac:dyDescent="0.3">
      <c r="A148" s="295"/>
      <c r="B148" s="270" t="s">
        <v>146</v>
      </c>
      <c r="C148" s="352">
        <f>C147*Z10</f>
        <v>221</v>
      </c>
      <c r="D148" s="353"/>
      <c r="E148" s="353"/>
      <c r="F148" s="353"/>
      <c r="G148" s="353"/>
      <c r="H148" s="354"/>
      <c r="I148" s="352">
        <f>I147*Z10</f>
        <v>3907.8</v>
      </c>
      <c r="J148" s="353"/>
      <c r="K148" s="353"/>
      <c r="L148" s="353"/>
      <c r="M148" s="353"/>
      <c r="N148" s="354"/>
      <c r="O148" s="352">
        <f>O147*Z10</f>
        <v>195</v>
      </c>
      <c r="P148" s="353"/>
      <c r="Q148" s="353"/>
      <c r="R148" s="353"/>
      <c r="S148" s="353"/>
      <c r="T148" s="354"/>
      <c r="U148" s="352">
        <f>U147*Z10</f>
        <v>35100</v>
      </c>
      <c r="V148" s="353"/>
      <c r="W148" s="353"/>
      <c r="X148" s="353"/>
      <c r="Y148" s="353"/>
      <c r="Z148" s="354"/>
      <c r="AA148" s="229">
        <f>SUM(C148:Z148)</f>
        <v>39423.800000000003</v>
      </c>
    </row>
    <row r="149" spans="1:28" ht="24.95" customHeight="1" thickBot="1" x14ac:dyDescent="0.3">
      <c r="B149" s="184"/>
      <c r="C149" s="185"/>
      <c r="D149" s="185"/>
      <c r="E149" s="185"/>
      <c r="F149" s="185"/>
      <c r="G149" s="185"/>
      <c r="H149" s="185"/>
      <c r="I149" s="185"/>
      <c r="J149" s="230"/>
      <c r="K149" s="230"/>
      <c r="L149" s="185"/>
      <c r="M149" s="185"/>
      <c r="N149" s="230"/>
      <c r="O149" s="185"/>
      <c r="P149" s="185"/>
      <c r="Q149" s="185"/>
      <c r="R149" s="185"/>
      <c r="S149" s="185"/>
      <c r="T149" s="185"/>
      <c r="U149" s="185"/>
      <c r="V149" s="230"/>
      <c r="W149" s="230"/>
      <c r="X149" s="185"/>
      <c r="Y149" s="185"/>
      <c r="Z149" s="185"/>
      <c r="AA149" s="186"/>
    </row>
    <row r="150" spans="1:28" ht="24.95" customHeight="1" thickBot="1" x14ac:dyDescent="0.3">
      <c r="C150" s="4"/>
      <c r="D150" s="4"/>
      <c r="E150" s="4"/>
      <c r="F150" s="4"/>
      <c r="G150" s="4"/>
      <c r="H150" s="4"/>
      <c r="I150" s="4"/>
      <c r="J150" s="4"/>
      <c r="K150" s="4"/>
      <c r="L150" s="4"/>
      <c r="M150" s="4"/>
      <c r="N150" s="4"/>
      <c r="O150" s="4"/>
      <c r="P150" s="4"/>
      <c r="Q150" s="4"/>
      <c r="R150" s="4"/>
      <c r="S150" s="4"/>
      <c r="T150" s="4"/>
      <c r="U150" s="4"/>
      <c r="V150" s="4"/>
      <c r="W150" s="256"/>
      <c r="X150" s="369" t="s">
        <v>161</v>
      </c>
      <c r="Y150" s="370"/>
      <c r="Z150" s="370"/>
      <c r="AA150" s="371"/>
      <c r="AB150" s="109"/>
    </row>
    <row r="151" spans="1:28" ht="24.95" customHeight="1" thickBot="1" x14ac:dyDescent="0.35">
      <c r="C151" s="4"/>
      <c r="D151" s="4"/>
      <c r="E151" s="4"/>
      <c r="F151" s="4"/>
      <c r="G151" s="4"/>
      <c r="H151" s="4"/>
      <c r="I151" s="4"/>
      <c r="J151" s="509" t="s">
        <v>166</v>
      </c>
      <c r="K151" s="510"/>
      <c r="L151" s="510"/>
      <c r="M151" s="510"/>
      <c r="N151" s="510"/>
      <c r="O151" s="510"/>
      <c r="P151" s="510"/>
      <c r="Q151" s="510"/>
      <c r="R151" s="510"/>
      <c r="S151" s="511"/>
      <c r="T151" s="4"/>
      <c r="U151" s="4"/>
      <c r="V151" s="108"/>
      <c r="W151" s="108"/>
      <c r="X151" s="108"/>
      <c r="Y151" s="109"/>
      <c r="Z151" s="109"/>
      <c r="AA151" s="109"/>
      <c r="AB151" s="4"/>
    </row>
    <row r="152" spans="1:28" ht="24.95" customHeight="1" thickBot="1" x14ac:dyDescent="0.3">
      <c r="B152" s="298"/>
      <c r="C152" s="4"/>
      <c r="D152" s="4"/>
      <c r="E152" s="4"/>
      <c r="F152" s="4"/>
      <c r="G152" s="4"/>
      <c r="H152" s="4"/>
      <c r="I152" s="4"/>
      <c r="J152" s="310"/>
      <c r="K152" s="311"/>
      <c r="L152" s="311"/>
      <c r="M152" s="311"/>
      <c r="N152" s="312">
        <f>AA24+AA40+AA91+AA129+AA147</f>
        <v>44486</v>
      </c>
      <c r="O152" s="313">
        <f>AA25+AA41+AA92+AA130+AA148</f>
        <v>57831.8</v>
      </c>
      <c r="P152" s="311"/>
      <c r="Q152" s="311"/>
      <c r="R152" s="311"/>
      <c r="S152" s="314"/>
      <c r="T152" s="4"/>
      <c r="U152" s="4"/>
      <c r="V152" s="108"/>
      <c r="W152" s="108"/>
      <c r="X152" s="257"/>
      <c r="Y152" s="109"/>
      <c r="Z152" s="109"/>
      <c r="AA152" s="109"/>
      <c r="AB152" s="292"/>
    </row>
    <row r="153" spans="1:28" ht="24.95" customHeight="1" x14ac:dyDescent="0.25">
      <c r="B153" s="2"/>
      <c r="C153" s="4"/>
      <c r="D153" s="4"/>
      <c r="E153" s="4"/>
      <c r="F153" s="4"/>
      <c r="G153" s="4"/>
      <c r="H153" s="4"/>
      <c r="I153" s="4"/>
      <c r="J153" s="12"/>
      <c r="K153" s="301"/>
      <c r="L153" s="301"/>
      <c r="M153" s="301"/>
      <c r="N153" s="302"/>
      <c r="O153" s="303"/>
      <c r="P153" s="301"/>
      <c r="Q153" s="301"/>
      <c r="R153" s="301"/>
      <c r="S153" s="12"/>
      <c r="T153" s="4"/>
      <c r="U153" s="4"/>
      <c r="V153" s="108"/>
      <c r="W153" s="108"/>
      <c r="X153" s="257"/>
      <c r="Y153" s="109"/>
      <c r="Z153" s="109"/>
      <c r="AA153" s="109"/>
      <c r="AB153" s="292"/>
    </row>
    <row r="154" spans="1:28" ht="24.95" customHeight="1" thickBot="1" x14ac:dyDescent="0.3">
      <c r="C154" s="4"/>
      <c r="D154" s="4"/>
      <c r="E154" s="4"/>
      <c r="F154" s="4"/>
      <c r="G154" s="4"/>
      <c r="H154" s="4"/>
      <c r="I154" s="4"/>
      <c r="J154" s="4"/>
      <c r="K154" s="4"/>
      <c r="L154" s="4"/>
      <c r="M154" s="4"/>
      <c r="N154" s="4"/>
      <c r="O154" s="4"/>
      <c r="P154" s="4"/>
      <c r="Q154" s="4"/>
      <c r="R154" s="4"/>
      <c r="S154" s="4"/>
      <c r="T154" s="4"/>
      <c r="U154" s="4"/>
      <c r="V154" s="108"/>
      <c r="W154" s="108"/>
      <c r="X154" s="108"/>
      <c r="Y154" s="109"/>
      <c r="Z154" s="109"/>
      <c r="AA154" s="109"/>
      <c r="AB154" s="4"/>
    </row>
    <row r="155" spans="1:28" ht="24.95" customHeight="1" thickBot="1" x14ac:dyDescent="0.35">
      <c r="A155" s="12"/>
      <c r="B155" s="304"/>
      <c r="C155" s="65"/>
      <c r="D155" s="65"/>
      <c r="E155" s="65"/>
      <c r="F155" s="65"/>
      <c r="G155" s="65"/>
      <c r="H155" s="65"/>
      <c r="I155" s="65"/>
      <c r="J155" s="65"/>
      <c r="K155" s="65"/>
      <c r="L155" s="65"/>
      <c r="M155" s="65"/>
      <c r="N155" s="65"/>
      <c r="O155" s="320"/>
      <c r="P155" s="320"/>
      <c r="Q155" s="65"/>
      <c r="R155" s="65"/>
      <c r="S155" s="65"/>
      <c r="T155" s="65"/>
      <c r="U155" s="65"/>
      <c r="V155" s="278"/>
      <c r="W155" s="278"/>
      <c r="X155" s="278"/>
      <c r="Y155" s="279"/>
      <c r="Z155" s="279"/>
      <c r="AA155" s="305"/>
    </row>
    <row r="156" spans="1:28" ht="45" customHeight="1" x14ac:dyDescent="0.3">
      <c r="A156" s="12"/>
      <c r="B156" s="280"/>
      <c r="C156" s="436" t="s">
        <v>102</v>
      </c>
      <c r="D156" s="436"/>
      <c r="E156" s="436" t="s">
        <v>50</v>
      </c>
      <c r="F156" s="436"/>
      <c r="G156" s="453" t="s">
        <v>101</v>
      </c>
      <c r="H156" s="453"/>
      <c r="I156" s="281"/>
      <c r="J156" s="282"/>
      <c r="K156" s="66"/>
      <c r="L156" s="66"/>
      <c r="M156" s="66"/>
      <c r="N156" s="66"/>
      <c r="O156" s="321"/>
      <c r="P156" s="322"/>
      <c r="Q156" s="211"/>
      <c r="R156" s="212"/>
      <c r="S156" s="213" t="s">
        <v>147</v>
      </c>
      <c r="T156" s="213"/>
      <c r="U156" s="213"/>
      <c r="V156" s="213"/>
      <c r="W156" s="213"/>
      <c r="X156" s="214"/>
      <c r="Y156" s="214"/>
      <c r="Z156" s="214"/>
      <c r="AA156" s="215"/>
    </row>
    <row r="157" spans="1:28" ht="24.95" customHeight="1" thickBot="1" x14ac:dyDescent="0.3">
      <c r="A157" s="12"/>
      <c r="B157" s="283"/>
      <c r="C157" s="437"/>
      <c r="D157" s="437"/>
      <c r="E157" s="437"/>
      <c r="F157" s="437"/>
      <c r="G157" s="454"/>
      <c r="H157" s="454"/>
      <c r="I157" s="284"/>
      <c r="J157" s="285"/>
      <c r="K157" s="66"/>
      <c r="L157" s="66"/>
      <c r="M157" s="66"/>
      <c r="N157" s="66"/>
      <c r="O157" s="477" t="s">
        <v>164</v>
      </c>
      <c r="P157" s="478"/>
      <c r="Q157" s="478"/>
      <c r="R157" s="478"/>
      <c r="S157" s="478"/>
      <c r="T157" s="478"/>
      <c r="U157" s="478"/>
      <c r="V157" s="478"/>
      <c r="W157" s="478"/>
      <c r="X157" s="478"/>
      <c r="Y157" s="478"/>
      <c r="Z157" s="478"/>
      <c r="AA157" s="419"/>
    </row>
    <row r="158" spans="1:28" ht="24.95" customHeight="1" x14ac:dyDescent="0.3">
      <c r="A158" s="12"/>
      <c r="B158" s="309" t="s">
        <v>51</v>
      </c>
      <c r="C158" s="438" t="s">
        <v>15</v>
      </c>
      <c r="D158" s="439"/>
      <c r="E158" s="405">
        <v>3</v>
      </c>
      <c r="F158" s="405"/>
      <c r="G158" s="405">
        <v>325</v>
      </c>
      <c r="H158" s="424"/>
      <c r="I158" s="413" t="s">
        <v>157</v>
      </c>
      <c r="J158" s="414"/>
      <c r="K158" s="66"/>
      <c r="L158" s="66"/>
      <c r="M158" s="66"/>
      <c r="N158" s="66"/>
      <c r="O158" s="420"/>
      <c r="P158" s="478"/>
      <c r="Q158" s="478"/>
      <c r="R158" s="478"/>
      <c r="S158" s="478"/>
      <c r="T158" s="478"/>
      <c r="U158" s="478"/>
      <c r="V158" s="478"/>
      <c r="W158" s="478"/>
      <c r="X158" s="478"/>
      <c r="Y158" s="478"/>
      <c r="Z158" s="478"/>
      <c r="AA158" s="419"/>
    </row>
    <row r="159" spans="1:28" ht="24.95" customHeight="1" x14ac:dyDescent="0.25">
      <c r="A159" s="12"/>
      <c r="B159" s="286"/>
      <c r="C159" s="407" t="s">
        <v>12</v>
      </c>
      <c r="D159" s="408"/>
      <c r="E159" s="403">
        <v>1</v>
      </c>
      <c r="F159" s="403"/>
      <c r="G159" s="403">
        <v>525</v>
      </c>
      <c r="H159" s="406"/>
      <c r="I159" s="413"/>
      <c r="J159" s="414"/>
      <c r="K159" s="66"/>
      <c r="L159" s="66"/>
      <c r="M159" s="66"/>
      <c r="N159" s="66"/>
      <c r="O159" s="420"/>
      <c r="P159" s="478"/>
      <c r="Q159" s="478"/>
      <c r="R159" s="478"/>
      <c r="S159" s="478"/>
      <c r="T159" s="478"/>
      <c r="U159" s="478"/>
      <c r="V159" s="478"/>
      <c r="W159" s="478"/>
      <c r="X159" s="478"/>
      <c r="Y159" s="478"/>
      <c r="Z159" s="478"/>
      <c r="AA159" s="419"/>
    </row>
    <row r="160" spans="1:28" ht="24.95" customHeight="1" x14ac:dyDescent="0.25">
      <c r="A160" s="12"/>
      <c r="B160" s="286"/>
      <c r="C160" s="407" t="s">
        <v>16</v>
      </c>
      <c r="D160" s="408"/>
      <c r="E160" s="403">
        <v>2</v>
      </c>
      <c r="F160" s="403"/>
      <c r="G160" s="403">
        <v>150</v>
      </c>
      <c r="H160" s="406"/>
      <c r="I160" s="413"/>
      <c r="J160" s="414"/>
      <c r="K160" s="66"/>
      <c r="L160" s="66"/>
      <c r="M160" s="66"/>
      <c r="N160" s="66"/>
      <c r="O160" s="420"/>
      <c r="P160" s="478"/>
      <c r="Q160" s="478"/>
      <c r="R160" s="478"/>
      <c r="S160" s="478"/>
      <c r="T160" s="478"/>
      <c r="U160" s="478"/>
      <c r="V160" s="478"/>
      <c r="W160" s="478"/>
      <c r="X160" s="478"/>
      <c r="Y160" s="478"/>
      <c r="Z160" s="478"/>
      <c r="AA160" s="419"/>
    </row>
    <row r="161" spans="1:28" ht="24.95" customHeight="1" x14ac:dyDescent="0.25">
      <c r="A161" s="12"/>
      <c r="B161" s="286"/>
      <c r="C161" s="407" t="s">
        <v>61</v>
      </c>
      <c r="D161" s="408"/>
      <c r="E161" s="403">
        <v>4</v>
      </c>
      <c r="F161" s="403"/>
      <c r="G161" s="403">
        <v>1900</v>
      </c>
      <c r="H161" s="406"/>
      <c r="I161" s="413"/>
      <c r="J161" s="414"/>
      <c r="K161" s="66"/>
      <c r="L161" s="66"/>
      <c r="M161" s="66"/>
      <c r="N161" s="66"/>
      <c r="O161" s="420"/>
      <c r="P161" s="478"/>
      <c r="Q161" s="478"/>
      <c r="R161" s="478"/>
      <c r="S161" s="478"/>
      <c r="T161" s="478"/>
      <c r="U161" s="478"/>
      <c r="V161" s="478"/>
      <c r="W161" s="478"/>
      <c r="X161" s="478"/>
      <c r="Y161" s="478"/>
      <c r="Z161" s="478"/>
      <c r="AA161" s="419"/>
    </row>
    <row r="162" spans="1:28" ht="24.95" customHeight="1" x14ac:dyDescent="0.25">
      <c r="A162" s="12"/>
      <c r="B162" s="286"/>
      <c r="C162" s="407" t="s">
        <v>20</v>
      </c>
      <c r="D162" s="408"/>
      <c r="E162" s="403">
        <v>14</v>
      </c>
      <c r="F162" s="403"/>
      <c r="G162" s="403">
        <v>400</v>
      </c>
      <c r="H162" s="406"/>
      <c r="I162" s="413"/>
      <c r="J162" s="414"/>
      <c r="K162" s="66"/>
      <c r="L162" s="66"/>
      <c r="M162" s="66"/>
      <c r="N162" s="66"/>
      <c r="O162" s="420"/>
      <c r="P162" s="478"/>
      <c r="Q162" s="478"/>
      <c r="R162" s="478"/>
      <c r="S162" s="478"/>
      <c r="T162" s="478"/>
      <c r="U162" s="478"/>
      <c r="V162" s="478"/>
      <c r="W162" s="478"/>
      <c r="X162" s="478"/>
      <c r="Y162" s="478"/>
      <c r="Z162" s="478"/>
      <c r="AA162" s="419"/>
    </row>
    <row r="163" spans="1:28" ht="24.95" customHeight="1" x14ac:dyDescent="0.25">
      <c r="A163" s="12"/>
      <c r="B163" s="286"/>
      <c r="C163" s="407" t="s">
        <v>59</v>
      </c>
      <c r="D163" s="408"/>
      <c r="E163" s="403">
        <v>5</v>
      </c>
      <c r="F163" s="403"/>
      <c r="G163" s="403">
        <v>2900</v>
      </c>
      <c r="H163" s="406"/>
      <c r="I163" s="413"/>
      <c r="J163" s="414"/>
      <c r="K163" s="66"/>
      <c r="L163" s="66"/>
      <c r="M163" s="66"/>
      <c r="N163" s="66"/>
      <c r="O163" s="420"/>
      <c r="P163" s="478"/>
      <c r="Q163" s="478"/>
      <c r="R163" s="478"/>
      <c r="S163" s="478"/>
      <c r="T163" s="478"/>
      <c r="U163" s="478"/>
      <c r="V163" s="478"/>
      <c r="W163" s="478"/>
      <c r="X163" s="478"/>
      <c r="Y163" s="478"/>
      <c r="Z163" s="478"/>
      <c r="AA163" s="419"/>
    </row>
    <row r="164" spans="1:28" ht="24.95" customHeight="1" x14ac:dyDescent="0.25">
      <c r="A164" s="12"/>
      <c r="B164" s="286"/>
      <c r="C164" s="407" t="s">
        <v>10</v>
      </c>
      <c r="D164" s="408"/>
      <c r="E164" s="403">
        <v>8</v>
      </c>
      <c r="F164" s="403"/>
      <c r="G164" s="403">
        <v>450</v>
      </c>
      <c r="H164" s="406"/>
      <c r="I164" s="413"/>
      <c r="J164" s="414"/>
      <c r="K164" s="66"/>
      <c r="L164" s="66"/>
      <c r="M164" s="66"/>
      <c r="N164" s="66"/>
      <c r="O164" s="420"/>
      <c r="P164" s="478"/>
      <c r="Q164" s="478"/>
      <c r="R164" s="478"/>
      <c r="S164" s="478"/>
      <c r="T164" s="478"/>
      <c r="U164" s="478"/>
      <c r="V164" s="478"/>
      <c r="W164" s="478"/>
      <c r="X164" s="478"/>
      <c r="Y164" s="478"/>
      <c r="Z164" s="478"/>
      <c r="AA164" s="419"/>
    </row>
    <row r="165" spans="1:28" ht="24.95" customHeight="1" x14ac:dyDescent="0.25">
      <c r="A165" s="12"/>
      <c r="B165" s="286"/>
      <c r="C165" s="407" t="s">
        <v>9</v>
      </c>
      <c r="D165" s="408"/>
      <c r="E165" s="403">
        <v>10</v>
      </c>
      <c r="F165" s="403"/>
      <c r="G165" s="403">
        <v>300</v>
      </c>
      <c r="H165" s="406"/>
      <c r="I165" s="413"/>
      <c r="J165" s="414"/>
      <c r="K165" s="66"/>
      <c r="L165" s="66"/>
      <c r="M165" s="66"/>
      <c r="N165" s="66"/>
      <c r="O165" s="420"/>
      <c r="P165" s="478"/>
      <c r="Q165" s="478"/>
      <c r="R165" s="478"/>
      <c r="S165" s="478"/>
      <c r="T165" s="478"/>
      <c r="U165" s="478"/>
      <c r="V165" s="478"/>
      <c r="W165" s="478"/>
      <c r="X165" s="478"/>
      <c r="Y165" s="478"/>
      <c r="Z165" s="478"/>
      <c r="AA165" s="419"/>
    </row>
    <row r="166" spans="1:28" ht="24.95" customHeight="1" thickBot="1" x14ac:dyDescent="0.3">
      <c r="A166" s="12"/>
      <c r="B166" s="286"/>
      <c r="C166" s="409" t="s">
        <v>31</v>
      </c>
      <c r="D166" s="410"/>
      <c r="E166" s="410"/>
      <c r="F166" s="411"/>
      <c r="G166" s="434">
        <f>SUM(G158:G165)</f>
        <v>6950</v>
      </c>
      <c r="H166" s="435"/>
      <c r="I166" s="413"/>
      <c r="J166" s="414"/>
      <c r="K166" s="66"/>
      <c r="L166" s="66"/>
      <c r="M166" s="66"/>
      <c r="N166" s="66"/>
      <c r="O166" s="420"/>
      <c r="P166" s="478"/>
      <c r="Q166" s="478"/>
      <c r="R166" s="478"/>
      <c r="S166" s="478"/>
      <c r="T166" s="478"/>
      <c r="U166" s="478"/>
      <c r="V166" s="478"/>
      <c r="W166" s="478"/>
      <c r="X166" s="478"/>
      <c r="Y166" s="478"/>
      <c r="Z166" s="478"/>
      <c r="AA166" s="419"/>
      <c r="AB166" s="2"/>
    </row>
    <row r="167" spans="1:28" ht="24.95" customHeight="1" x14ac:dyDescent="0.25">
      <c r="A167" s="12"/>
      <c r="B167" s="286"/>
      <c r="C167" s="432" t="s">
        <v>82</v>
      </c>
      <c r="D167" s="433"/>
      <c r="E167" s="287"/>
      <c r="F167" s="287"/>
      <c r="G167" s="288"/>
      <c r="H167" s="288"/>
      <c r="I167" s="289"/>
      <c r="J167" s="290"/>
      <c r="K167" s="66"/>
      <c r="L167" s="66"/>
      <c r="M167" s="66"/>
      <c r="N167" s="66"/>
      <c r="O167" s="420"/>
      <c r="P167" s="478"/>
      <c r="Q167" s="478"/>
      <c r="R167" s="478"/>
      <c r="S167" s="478"/>
      <c r="T167" s="478"/>
      <c r="U167" s="478"/>
      <c r="V167" s="478"/>
      <c r="W167" s="478"/>
      <c r="X167" s="478"/>
      <c r="Y167" s="478"/>
      <c r="Z167" s="478"/>
      <c r="AA167" s="419"/>
      <c r="AB167" s="2"/>
    </row>
    <row r="168" spans="1:28" ht="24.95" customHeight="1" thickBot="1" x14ac:dyDescent="0.3">
      <c r="A168" s="12"/>
      <c r="B168" s="286"/>
      <c r="C168" s="284"/>
      <c r="D168" s="284"/>
      <c r="E168" s="284"/>
      <c r="F168" s="284"/>
      <c r="G168" s="284"/>
      <c r="H168" s="284"/>
      <c r="I168" s="284"/>
      <c r="J168" s="285"/>
      <c r="K168" s="66"/>
      <c r="L168" s="66"/>
      <c r="M168" s="66"/>
      <c r="N168" s="66"/>
      <c r="O168" s="420"/>
      <c r="P168" s="478"/>
      <c r="Q168" s="478"/>
      <c r="R168" s="478"/>
      <c r="S168" s="478"/>
      <c r="T168" s="478"/>
      <c r="U168" s="478"/>
      <c r="V168" s="478"/>
      <c r="W168" s="478"/>
      <c r="X168" s="478"/>
      <c r="Y168" s="478"/>
      <c r="Z168" s="478"/>
      <c r="AA168" s="419"/>
    </row>
    <row r="169" spans="1:28" ht="24.95" customHeight="1" x14ac:dyDescent="0.3">
      <c r="A169" s="12"/>
      <c r="B169" s="309" t="s">
        <v>52</v>
      </c>
      <c r="C169" s="404" t="s">
        <v>26</v>
      </c>
      <c r="D169" s="405"/>
      <c r="E169" s="405">
        <v>6</v>
      </c>
      <c r="F169" s="405"/>
      <c r="G169" s="405">
        <v>900</v>
      </c>
      <c r="H169" s="424"/>
      <c r="I169" s="487" t="s">
        <v>156</v>
      </c>
      <c r="J169" s="488"/>
      <c r="K169" s="66"/>
      <c r="L169" s="66"/>
      <c r="M169" s="66"/>
      <c r="N169" s="66"/>
      <c r="O169" s="323" t="s">
        <v>135</v>
      </c>
      <c r="P169" s="205"/>
      <c r="Q169" s="205"/>
      <c r="R169" s="205"/>
      <c r="S169" s="205"/>
      <c r="T169" s="205"/>
      <c r="U169" s="205"/>
      <c r="V169" s="205"/>
      <c r="W169" s="205"/>
      <c r="X169" s="205"/>
      <c r="Y169" s="205"/>
      <c r="Z169" s="205"/>
      <c r="AA169" s="206"/>
    </row>
    <row r="170" spans="1:28" ht="24.95" customHeight="1" x14ac:dyDescent="0.25">
      <c r="A170" s="12"/>
      <c r="B170" s="283"/>
      <c r="C170" s="402" t="s">
        <v>62</v>
      </c>
      <c r="D170" s="403"/>
      <c r="E170" s="403">
        <v>7</v>
      </c>
      <c r="F170" s="403"/>
      <c r="G170" s="403">
        <v>3000</v>
      </c>
      <c r="H170" s="406"/>
      <c r="I170" s="487"/>
      <c r="J170" s="488"/>
      <c r="K170" s="66"/>
      <c r="L170" s="66"/>
      <c r="M170" s="66"/>
      <c r="N170" s="66"/>
      <c r="O170" s="417" t="s">
        <v>174</v>
      </c>
      <c r="P170" s="418"/>
      <c r="Q170" s="418"/>
      <c r="R170" s="418"/>
      <c r="S170" s="418"/>
      <c r="T170" s="418"/>
      <c r="U170" s="418"/>
      <c r="V170" s="418"/>
      <c r="W170" s="418"/>
      <c r="X170" s="418"/>
      <c r="Y170" s="418"/>
      <c r="Z170" s="418"/>
      <c r="AA170" s="419"/>
    </row>
    <row r="171" spans="1:28" ht="24.95" customHeight="1" x14ac:dyDescent="0.25">
      <c r="A171" s="12"/>
      <c r="B171" s="283"/>
      <c r="C171" s="402" t="s">
        <v>30</v>
      </c>
      <c r="D171" s="403"/>
      <c r="E171" s="403">
        <v>9</v>
      </c>
      <c r="F171" s="403"/>
      <c r="G171" s="403">
        <v>1000</v>
      </c>
      <c r="H171" s="406"/>
      <c r="I171" s="487"/>
      <c r="J171" s="488"/>
      <c r="K171" s="66"/>
      <c r="L171" s="66"/>
      <c r="M171" s="66"/>
      <c r="N171" s="66"/>
      <c r="O171" s="420"/>
      <c r="P171" s="418"/>
      <c r="Q171" s="418"/>
      <c r="R171" s="418"/>
      <c r="S171" s="418"/>
      <c r="T171" s="418"/>
      <c r="U171" s="418"/>
      <c r="V171" s="418"/>
      <c r="W171" s="418"/>
      <c r="X171" s="418"/>
      <c r="Y171" s="418"/>
      <c r="Z171" s="418"/>
      <c r="AA171" s="419"/>
    </row>
    <row r="172" spans="1:28" ht="24.95" customHeight="1" x14ac:dyDescent="0.25">
      <c r="A172" s="12"/>
      <c r="B172" s="283"/>
      <c r="C172" s="402" t="s">
        <v>28</v>
      </c>
      <c r="D172" s="403"/>
      <c r="E172" s="403">
        <v>11</v>
      </c>
      <c r="F172" s="403"/>
      <c r="G172" s="403">
        <v>2200</v>
      </c>
      <c r="H172" s="406"/>
      <c r="I172" s="487"/>
      <c r="J172" s="488"/>
      <c r="K172" s="66"/>
      <c r="L172" s="66"/>
      <c r="M172" s="66"/>
      <c r="N172" s="66"/>
      <c r="O172" s="420"/>
      <c r="P172" s="418"/>
      <c r="Q172" s="418"/>
      <c r="R172" s="418"/>
      <c r="S172" s="418"/>
      <c r="T172" s="418"/>
      <c r="U172" s="418"/>
      <c r="V172" s="418"/>
      <c r="W172" s="418"/>
      <c r="X172" s="418"/>
      <c r="Y172" s="418"/>
      <c r="Z172" s="418"/>
      <c r="AA172" s="419"/>
    </row>
    <row r="173" spans="1:28" s="28" customFormat="1" ht="24.95" customHeight="1" x14ac:dyDescent="0.25">
      <c r="A173" s="40"/>
      <c r="B173" s="291"/>
      <c r="C173" s="402" t="s">
        <v>60</v>
      </c>
      <c r="D173" s="403"/>
      <c r="E173" s="403">
        <v>12</v>
      </c>
      <c r="F173" s="403"/>
      <c r="G173" s="403">
        <v>3800</v>
      </c>
      <c r="H173" s="406"/>
      <c r="I173" s="487"/>
      <c r="J173" s="488"/>
      <c r="K173" s="248"/>
      <c r="L173" s="248"/>
      <c r="M173" s="248"/>
      <c r="N173" s="248"/>
      <c r="O173" s="420"/>
      <c r="P173" s="418"/>
      <c r="Q173" s="418"/>
      <c r="R173" s="418"/>
      <c r="S173" s="418"/>
      <c r="T173" s="418"/>
      <c r="U173" s="418"/>
      <c r="V173" s="418"/>
      <c r="W173" s="418"/>
      <c r="X173" s="418"/>
      <c r="Y173" s="418"/>
      <c r="Z173" s="418"/>
      <c r="AA173" s="419"/>
    </row>
    <row r="174" spans="1:28" s="28" customFormat="1" ht="24.95" customHeight="1" x14ac:dyDescent="0.25">
      <c r="A174" s="40"/>
      <c r="B174" s="291"/>
      <c r="C174" s="402" t="s">
        <v>27</v>
      </c>
      <c r="D174" s="403"/>
      <c r="E174" s="403">
        <v>13</v>
      </c>
      <c r="F174" s="403"/>
      <c r="G174" s="403">
        <v>1400</v>
      </c>
      <c r="H174" s="406"/>
      <c r="I174" s="487"/>
      <c r="J174" s="488"/>
      <c r="K174" s="248"/>
      <c r="L174" s="248"/>
      <c r="M174" s="248"/>
      <c r="N174" s="248"/>
      <c r="O174" s="420"/>
      <c r="P174" s="418"/>
      <c r="Q174" s="418"/>
      <c r="R174" s="418"/>
      <c r="S174" s="418"/>
      <c r="T174" s="418"/>
      <c r="U174" s="418"/>
      <c r="V174" s="418"/>
      <c r="W174" s="418"/>
      <c r="X174" s="418"/>
      <c r="Y174" s="418"/>
      <c r="Z174" s="418"/>
      <c r="AA174" s="419"/>
    </row>
    <row r="175" spans="1:28" s="28" customFormat="1" ht="24.95" customHeight="1" x14ac:dyDescent="0.25">
      <c r="A175" s="40"/>
      <c r="B175" s="291"/>
      <c r="C175" s="402" t="s">
        <v>11</v>
      </c>
      <c r="D175" s="403"/>
      <c r="E175" s="403">
        <v>15</v>
      </c>
      <c r="F175" s="403"/>
      <c r="G175" s="403">
        <v>1300</v>
      </c>
      <c r="H175" s="406"/>
      <c r="I175" s="487"/>
      <c r="J175" s="488"/>
      <c r="K175" s="248"/>
      <c r="L175" s="248"/>
      <c r="M175" s="248"/>
      <c r="N175" s="248"/>
      <c r="O175" s="420"/>
      <c r="P175" s="418"/>
      <c r="Q175" s="418"/>
      <c r="R175" s="418"/>
      <c r="S175" s="418"/>
      <c r="T175" s="418"/>
      <c r="U175" s="418"/>
      <c r="V175" s="418"/>
      <c r="W175" s="418"/>
      <c r="X175" s="418"/>
      <c r="Y175" s="418"/>
      <c r="Z175" s="418"/>
      <c r="AA175" s="419"/>
    </row>
    <row r="176" spans="1:28" ht="24.95" customHeight="1" x14ac:dyDescent="0.25">
      <c r="A176" s="12"/>
      <c r="B176" s="283"/>
      <c r="C176" s="402" t="s">
        <v>14</v>
      </c>
      <c r="D176" s="403"/>
      <c r="E176" s="403">
        <v>16</v>
      </c>
      <c r="F176" s="403"/>
      <c r="G176" s="403">
        <v>1350</v>
      </c>
      <c r="H176" s="406"/>
      <c r="I176" s="487"/>
      <c r="J176" s="488"/>
      <c r="K176" s="66"/>
      <c r="L176" s="66"/>
      <c r="M176" s="66"/>
      <c r="N176" s="66"/>
      <c r="O176" s="420"/>
      <c r="P176" s="418"/>
      <c r="Q176" s="418"/>
      <c r="R176" s="418"/>
      <c r="S176" s="418"/>
      <c r="T176" s="418"/>
      <c r="U176" s="418"/>
      <c r="V176" s="418"/>
      <c r="W176" s="418"/>
      <c r="X176" s="418"/>
      <c r="Y176" s="418"/>
      <c r="Z176" s="418"/>
      <c r="AA176" s="419"/>
    </row>
    <row r="177" spans="1:28" ht="24.95" customHeight="1" x14ac:dyDescent="0.25">
      <c r="A177" s="12"/>
      <c r="B177" s="283"/>
      <c r="C177" s="402" t="s">
        <v>29</v>
      </c>
      <c r="D177" s="403"/>
      <c r="E177" s="403">
        <v>17</v>
      </c>
      <c r="F177" s="403"/>
      <c r="G177" s="403">
        <v>2700</v>
      </c>
      <c r="H177" s="406"/>
      <c r="I177" s="487"/>
      <c r="J177" s="488"/>
      <c r="K177" s="66"/>
      <c r="L177" s="66"/>
      <c r="M177" s="66"/>
      <c r="N177" s="66"/>
      <c r="O177" s="420"/>
      <c r="P177" s="418"/>
      <c r="Q177" s="418"/>
      <c r="R177" s="418"/>
      <c r="S177" s="418"/>
      <c r="T177" s="418"/>
      <c r="U177" s="418"/>
      <c r="V177" s="418"/>
      <c r="W177" s="418"/>
      <c r="X177" s="418"/>
      <c r="Y177" s="418"/>
      <c r="Z177" s="418"/>
      <c r="AA177" s="419"/>
    </row>
    <row r="178" spans="1:28" ht="24.95" customHeight="1" x14ac:dyDescent="0.25">
      <c r="A178" s="12"/>
      <c r="B178" s="283"/>
      <c r="C178" s="402" t="s">
        <v>17</v>
      </c>
      <c r="D178" s="403"/>
      <c r="E178" s="443">
        <v>18</v>
      </c>
      <c r="F178" s="444"/>
      <c r="G178" s="451">
        <v>2000</v>
      </c>
      <c r="H178" s="452"/>
      <c r="I178" s="487"/>
      <c r="J178" s="488"/>
      <c r="K178" s="66"/>
      <c r="L178" s="66"/>
      <c r="M178" s="66"/>
      <c r="N178" s="66"/>
      <c r="O178" s="420"/>
      <c r="P178" s="418"/>
      <c r="Q178" s="418"/>
      <c r="R178" s="418"/>
      <c r="S178" s="418"/>
      <c r="T178" s="418"/>
      <c r="U178" s="418"/>
      <c r="V178" s="418"/>
      <c r="W178" s="418"/>
      <c r="X178" s="418"/>
      <c r="Y178" s="418"/>
      <c r="Z178" s="418"/>
      <c r="AA178" s="419"/>
    </row>
    <row r="179" spans="1:28" ht="24.95" customHeight="1" thickBot="1" x14ac:dyDescent="0.3">
      <c r="A179" s="12"/>
      <c r="B179" s="283"/>
      <c r="C179" s="409" t="s">
        <v>31</v>
      </c>
      <c r="D179" s="410"/>
      <c r="E179" s="410"/>
      <c r="F179" s="411"/>
      <c r="G179" s="415">
        <f>SUM(G169:G178)</f>
        <v>19650</v>
      </c>
      <c r="H179" s="416"/>
      <c r="I179" s="487"/>
      <c r="J179" s="488"/>
      <c r="K179" s="66"/>
      <c r="L179" s="66"/>
      <c r="M179" s="66"/>
      <c r="N179" s="66"/>
      <c r="O179" s="420"/>
      <c r="P179" s="418"/>
      <c r="Q179" s="418"/>
      <c r="R179" s="418"/>
      <c r="S179" s="418"/>
      <c r="T179" s="418"/>
      <c r="U179" s="418"/>
      <c r="V179" s="418"/>
      <c r="W179" s="418"/>
      <c r="X179" s="418"/>
      <c r="Y179" s="418"/>
      <c r="Z179" s="418"/>
      <c r="AA179" s="419"/>
    </row>
    <row r="180" spans="1:28" ht="24.95" customHeight="1" x14ac:dyDescent="0.25">
      <c r="A180" s="12"/>
      <c r="B180" s="283"/>
      <c r="C180" s="432" t="s">
        <v>82</v>
      </c>
      <c r="D180" s="433"/>
      <c r="E180" s="287"/>
      <c r="F180" s="287"/>
      <c r="G180" s="288"/>
      <c r="H180" s="288"/>
      <c r="I180" s="487"/>
      <c r="J180" s="488"/>
      <c r="K180" s="66"/>
      <c r="L180" s="66"/>
      <c r="M180" s="66"/>
      <c r="N180" s="66"/>
      <c r="O180" s="420"/>
      <c r="P180" s="418"/>
      <c r="Q180" s="418"/>
      <c r="R180" s="418"/>
      <c r="S180" s="418"/>
      <c r="T180" s="418"/>
      <c r="U180" s="418"/>
      <c r="V180" s="418"/>
      <c r="W180" s="418"/>
      <c r="X180" s="418"/>
      <c r="Y180" s="418"/>
      <c r="Z180" s="418"/>
      <c r="AA180" s="419"/>
    </row>
    <row r="181" spans="1:28" ht="24.95" customHeight="1" thickBot="1" x14ac:dyDescent="0.3">
      <c r="A181" s="12"/>
      <c r="B181" s="283"/>
      <c r="C181" s="287"/>
      <c r="D181" s="287"/>
      <c r="E181" s="287"/>
      <c r="F181" s="287"/>
      <c r="G181" s="288"/>
      <c r="H181" s="288"/>
      <c r="I181" s="487"/>
      <c r="J181" s="488"/>
      <c r="K181" s="66"/>
      <c r="L181" s="66"/>
      <c r="M181" s="66"/>
      <c r="N181" s="66"/>
      <c r="O181" s="420"/>
      <c r="P181" s="418"/>
      <c r="Q181" s="418"/>
      <c r="R181" s="418"/>
      <c r="S181" s="418"/>
      <c r="T181" s="418"/>
      <c r="U181" s="418"/>
      <c r="V181" s="418"/>
      <c r="W181" s="418"/>
      <c r="X181" s="418"/>
      <c r="Y181" s="418"/>
      <c r="Z181" s="418"/>
      <c r="AA181" s="419"/>
    </row>
    <row r="182" spans="1:28" ht="24.95" customHeight="1" x14ac:dyDescent="0.3">
      <c r="A182" s="12"/>
      <c r="B182" s="309" t="s">
        <v>55</v>
      </c>
      <c r="C182" s="325" t="s">
        <v>8</v>
      </c>
      <c r="D182" s="326" t="s">
        <v>56</v>
      </c>
      <c r="E182" s="326" t="s">
        <v>24</v>
      </c>
      <c r="F182" s="326" t="s">
        <v>148</v>
      </c>
      <c r="G182" s="326" t="s">
        <v>152</v>
      </c>
      <c r="H182" s="327"/>
      <c r="I182" s="289"/>
      <c r="J182" s="290"/>
      <c r="K182" s="66"/>
      <c r="L182" s="66"/>
      <c r="M182" s="66"/>
      <c r="N182" s="66"/>
      <c r="O182" s="420"/>
      <c r="P182" s="418"/>
      <c r="Q182" s="418"/>
      <c r="R182" s="418"/>
      <c r="S182" s="418"/>
      <c r="T182" s="418"/>
      <c r="U182" s="418"/>
      <c r="V182" s="418"/>
      <c r="W182" s="418"/>
      <c r="X182" s="418"/>
      <c r="Y182" s="418"/>
      <c r="Z182" s="418"/>
      <c r="AA182" s="419"/>
    </row>
    <row r="183" spans="1:28" ht="24.95" customHeight="1" x14ac:dyDescent="0.25">
      <c r="A183" s="12"/>
      <c r="B183" s="283"/>
      <c r="C183" s="328" t="s">
        <v>18</v>
      </c>
      <c r="D183" s="329" t="s">
        <v>22</v>
      </c>
      <c r="E183" s="329" t="s">
        <v>13</v>
      </c>
      <c r="F183" s="329" t="s">
        <v>149</v>
      </c>
      <c r="G183" s="329" t="s">
        <v>153</v>
      </c>
      <c r="H183" s="330"/>
      <c r="I183" s="413" t="s">
        <v>58</v>
      </c>
      <c r="J183" s="414"/>
      <c r="K183" s="66"/>
      <c r="L183" s="66"/>
      <c r="M183" s="66"/>
      <c r="N183" s="66"/>
      <c r="O183" s="420"/>
      <c r="P183" s="418"/>
      <c r="Q183" s="418"/>
      <c r="R183" s="418"/>
      <c r="S183" s="418"/>
      <c r="T183" s="418"/>
      <c r="U183" s="418"/>
      <c r="V183" s="418"/>
      <c r="W183" s="418"/>
      <c r="X183" s="418"/>
      <c r="Y183" s="418"/>
      <c r="Z183" s="418"/>
      <c r="AA183" s="419"/>
    </row>
    <row r="184" spans="1:28" ht="24.95" customHeight="1" x14ac:dyDescent="0.25">
      <c r="A184" s="12"/>
      <c r="B184" s="283"/>
      <c r="C184" s="328" t="s">
        <v>19</v>
      </c>
      <c r="D184" s="329" t="s">
        <v>57</v>
      </c>
      <c r="E184" s="329" t="s">
        <v>25</v>
      </c>
      <c r="F184" s="329" t="s">
        <v>150</v>
      </c>
      <c r="G184" s="329" t="s">
        <v>154</v>
      </c>
      <c r="H184" s="330"/>
      <c r="I184" s="413"/>
      <c r="J184" s="414"/>
      <c r="K184" s="66"/>
      <c r="L184" s="66"/>
      <c r="M184" s="66"/>
      <c r="N184" s="66"/>
      <c r="O184" s="420"/>
      <c r="P184" s="418"/>
      <c r="Q184" s="418"/>
      <c r="R184" s="418"/>
      <c r="S184" s="418"/>
      <c r="T184" s="418"/>
      <c r="U184" s="418"/>
      <c r="V184" s="418"/>
      <c r="W184" s="418"/>
      <c r="X184" s="418"/>
      <c r="Y184" s="418"/>
      <c r="Z184" s="418"/>
      <c r="AA184" s="419"/>
    </row>
    <row r="185" spans="1:28" ht="24.95" customHeight="1" thickBot="1" x14ac:dyDescent="0.3">
      <c r="A185" s="12"/>
      <c r="B185" s="283"/>
      <c r="C185" s="331" t="s">
        <v>21</v>
      </c>
      <c r="D185" s="332" t="s">
        <v>23</v>
      </c>
      <c r="E185" s="332" t="s">
        <v>91</v>
      </c>
      <c r="F185" s="332" t="s">
        <v>151</v>
      </c>
      <c r="G185" s="332" t="s">
        <v>155</v>
      </c>
      <c r="H185" s="333"/>
      <c r="I185" s="289"/>
      <c r="J185" s="290"/>
      <c r="K185" s="66"/>
      <c r="L185" s="66"/>
      <c r="M185" s="66"/>
      <c r="N185" s="66"/>
      <c r="O185" s="420"/>
      <c r="P185" s="418"/>
      <c r="Q185" s="418"/>
      <c r="R185" s="418"/>
      <c r="S185" s="418"/>
      <c r="T185" s="418"/>
      <c r="U185" s="418"/>
      <c r="V185" s="418"/>
      <c r="W185" s="418"/>
      <c r="X185" s="418"/>
      <c r="Y185" s="418"/>
      <c r="Z185" s="418"/>
      <c r="AA185" s="419"/>
    </row>
    <row r="186" spans="1:28" ht="24.95" customHeight="1" x14ac:dyDescent="0.25">
      <c r="A186" s="12"/>
      <c r="B186" s="283"/>
      <c r="C186" s="287"/>
      <c r="D186" s="287"/>
      <c r="E186" s="287"/>
      <c r="F186" s="287"/>
      <c r="G186" s="288"/>
      <c r="H186" s="288"/>
      <c r="I186" s="289"/>
      <c r="J186" s="290"/>
      <c r="K186" s="66"/>
      <c r="L186" s="66"/>
      <c r="M186" s="66"/>
      <c r="N186" s="66"/>
      <c r="O186" s="420"/>
      <c r="P186" s="418"/>
      <c r="Q186" s="418"/>
      <c r="R186" s="418"/>
      <c r="S186" s="418"/>
      <c r="T186" s="418"/>
      <c r="U186" s="418"/>
      <c r="V186" s="418"/>
      <c r="W186" s="418"/>
      <c r="X186" s="418"/>
      <c r="Y186" s="418"/>
      <c r="Z186" s="418"/>
      <c r="AA186" s="419"/>
    </row>
    <row r="187" spans="1:28" ht="24.95" customHeight="1" x14ac:dyDescent="0.25">
      <c r="A187" s="12"/>
      <c r="B187" s="283"/>
      <c r="C187" s="287"/>
      <c r="D187" s="287"/>
      <c r="E187" s="287"/>
      <c r="F187" s="287"/>
      <c r="G187" s="288"/>
      <c r="H187" s="288"/>
      <c r="I187" s="289"/>
      <c r="J187" s="290"/>
      <c r="K187" s="66"/>
      <c r="L187" s="66"/>
      <c r="M187" s="66"/>
      <c r="N187" s="66"/>
      <c r="O187" s="420"/>
      <c r="P187" s="418"/>
      <c r="Q187" s="418"/>
      <c r="R187" s="418"/>
      <c r="S187" s="418"/>
      <c r="T187" s="418"/>
      <c r="U187" s="418"/>
      <c r="V187" s="418"/>
      <c r="W187" s="418"/>
      <c r="X187" s="418"/>
      <c r="Y187" s="418"/>
      <c r="Z187" s="418"/>
      <c r="AA187" s="419"/>
    </row>
    <row r="188" spans="1:28" ht="24.95" customHeight="1" x14ac:dyDescent="0.25">
      <c r="A188" s="12"/>
      <c r="B188" s="283"/>
      <c r="C188" s="287"/>
      <c r="D188" s="287"/>
      <c r="E188" s="287"/>
      <c r="F188" s="287"/>
      <c r="G188" s="288"/>
      <c r="H188" s="288"/>
      <c r="I188" s="289"/>
      <c r="J188" s="290"/>
      <c r="K188" s="66"/>
      <c r="L188" s="66"/>
      <c r="M188" s="66"/>
      <c r="N188" s="66"/>
      <c r="O188" s="420"/>
      <c r="P188" s="418"/>
      <c r="Q188" s="418"/>
      <c r="R188" s="418"/>
      <c r="S188" s="418"/>
      <c r="T188" s="418"/>
      <c r="U188" s="418"/>
      <c r="V188" s="418"/>
      <c r="W188" s="418"/>
      <c r="X188" s="418"/>
      <c r="Y188" s="418"/>
      <c r="Z188" s="418"/>
      <c r="AA188" s="419"/>
    </row>
    <row r="189" spans="1:28" ht="24.95" customHeight="1" thickBot="1" x14ac:dyDescent="0.3">
      <c r="A189" s="12"/>
      <c r="B189" s="283"/>
      <c r="C189" s="287"/>
      <c r="D189" s="287"/>
      <c r="E189" s="287"/>
      <c r="F189" s="287"/>
      <c r="G189" s="288"/>
      <c r="H189" s="288"/>
      <c r="I189" s="289"/>
      <c r="J189" s="290"/>
      <c r="K189" s="66"/>
      <c r="L189" s="66"/>
      <c r="M189" s="66"/>
      <c r="N189" s="66"/>
      <c r="O189" s="420"/>
      <c r="P189" s="418"/>
      <c r="Q189" s="418"/>
      <c r="R189" s="418"/>
      <c r="S189" s="418"/>
      <c r="T189" s="418"/>
      <c r="U189" s="418"/>
      <c r="V189" s="418"/>
      <c r="W189" s="418"/>
      <c r="X189" s="418"/>
      <c r="Y189" s="418"/>
      <c r="Z189" s="418"/>
      <c r="AA189" s="419"/>
    </row>
    <row r="190" spans="1:28" ht="24.95" customHeight="1" x14ac:dyDescent="0.25">
      <c r="A190" s="12"/>
      <c r="B190" s="306"/>
      <c r="C190" s="65"/>
      <c r="D190" s="299"/>
      <c r="E190" s="65"/>
      <c r="F190" s="65"/>
      <c r="G190" s="65"/>
      <c r="H190" s="65"/>
      <c r="I190" s="65"/>
      <c r="J190" s="300"/>
      <c r="K190" s="247"/>
      <c r="L190" s="66"/>
      <c r="M190" s="66"/>
      <c r="N190" s="66"/>
      <c r="O190" s="347" t="s">
        <v>163</v>
      </c>
      <c r="P190" s="348"/>
      <c r="Q190" s="348"/>
      <c r="R190" s="348"/>
      <c r="S190" s="348"/>
      <c r="T190" s="348"/>
      <c r="U190" s="348"/>
      <c r="V190" s="348"/>
      <c r="W190" s="348"/>
      <c r="X190" s="348"/>
      <c r="Y190" s="348"/>
      <c r="Z190" s="348"/>
      <c r="AA190" s="349"/>
      <c r="AB190" s="308"/>
    </row>
    <row r="191" spans="1:28" ht="24.95" customHeight="1" thickBot="1" x14ac:dyDescent="0.3">
      <c r="A191" s="12"/>
      <c r="B191" s="307"/>
      <c r="C191" s="67"/>
      <c r="D191" s="68"/>
      <c r="E191" s="67"/>
      <c r="F191" s="67"/>
      <c r="G191" s="67"/>
      <c r="H191" s="67"/>
      <c r="I191" s="67"/>
      <c r="J191" s="69"/>
      <c r="K191" s="69"/>
      <c r="L191" s="67"/>
      <c r="M191" s="67"/>
      <c r="N191" s="67"/>
      <c r="O191" s="350"/>
      <c r="P191" s="350"/>
      <c r="Q191" s="350"/>
      <c r="R191" s="350"/>
      <c r="S191" s="350"/>
      <c r="T191" s="350"/>
      <c r="U191" s="350"/>
      <c r="V191" s="350"/>
      <c r="W191" s="350"/>
      <c r="X191" s="350"/>
      <c r="Y191" s="350"/>
      <c r="Z191" s="350"/>
      <c r="AA191" s="351"/>
      <c r="AB191" s="308"/>
    </row>
    <row r="192" spans="1:28" ht="24.95" customHeight="1" x14ac:dyDescent="0.25">
      <c r="A192" s="12"/>
      <c r="B192" s="2"/>
      <c r="C192" s="2"/>
      <c r="D192" s="2"/>
      <c r="F192" s="2"/>
      <c r="O192" s="62"/>
      <c r="P192" s="62"/>
      <c r="Q192" s="62"/>
      <c r="R192" s="62"/>
      <c r="S192" s="62"/>
      <c r="T192" s="62"/>
      <c r="U192" s="62"/>
      <c r="V192" s="62"/>
      <c r="W192" s="62"/>
      <c r="X192" s="62"/>
      <c r="Y192" s="62"/>
      <c r="Z192" s="62"/>
      <c r="AA192" s="62"/>
    </row>
    <row r="193" spans="3:15" ht="24.95" customHeight="1" x14ac:dyDescent="0.25">
      <c r="C193" t="s">
        <v>145</v>
      </c>
    </row>
    <row r="194" spans="3:15" ht="24.95" customHeight="1" x14ac:dyDescent="0.25">
      <c r="F194" s="2"/>
      <c r="O194" s="53"/>
    </row>
  </sheetData>
  <mergeCells count="256">
    <mergeCell ref="P10:S10"/>
    <mergeCell ref="B1:AA8"/>
    <mergeCell ref="X64:Z64"/>
    <mergeCell ref="J113:S113"/>
    <mergeCell ref="J151:S151"/>
    <mergeCell ref="B10:C10"/>
    <mergeCell ref="S52:U52"/>
    <mergeCell ref="T55:U55"/>
    <mergeCell ref="T61:Z61"/>
    <mergeCell ref="T79:AA79"/>
    <mergeCell ref="D10:H10"/>
    <mergeCell ref="J10:N10"/>
    <mergeCell ref="V10:X10"/>
    <mergeCell ref="C25:H25"/>
    <mergeCell ref="I25:N25"/>
    <mergeCell ref="O25:T25"/>
    <mergeCell ref="U25:Z25"/>
    <mergeCell ref="C20:E20"/>
    <mergeCell ref="Z11:Z12"/>
    <mergeCell ref="C13:Z13"/>
    <mergeCell ref="C24:H24"/>
    <mergeCell ref="I24:N24"/>
    <mergeCell ref="O24:T24"/>
    <mergeCell ref="U24:Z24"/>
    <mergeCell ref="C14:H14"/>
    <mergeCell ref="I14:N14"/>
    <mergeCell ref="O14:T14"/>
    <mergeCell ref="I15:K15"/>
    <mergeCell ref="F15:H15"/>
    <mergeCell ref="X15:Z15"/>
    <mergeCell ref="C15:E15"/>
    <mergeCell ref="L120:N120"/>
    <mergeCell ref="O120:Q120"/>
    <mergeCell ref="C47:E47"/>
    <mergeCell ref="F47:H47"/>
    <mergeCell ref="I47:K47"/>
    <mergeCell ref="C100:E100"/>
    <mergeCell ref="I56:N56"/>
    <mergeCell ref="O56:T56"/>
    <mergeCell ref="C55:H55"/>
    <mergeCell ref="C118:Z118"/>
    <mergeCell ref="X82:Z82"/>
    <mergeCell ref="C105:E105"/>
    <mergeCell ref="U110:Z110"/>
    <mergeCell ref="L47:N47"/>
    <mergeCell ref="C109:H109"/>
    <mergeCell ref="U64:W64"/>
    <mergeCell ref="O57:T57"/>
    <mergeCell ref="I169:J181"/>
    <mergeCell ref="E160:F160"/>
    <mergeCell ref="E161:F161"/>
    <mergeCell ref="E162:F162"/>
    <mergeCell ref="C180:D180"/>
    <mergeCell ref="G160:H160"/>
    <mergeCell ref="G161:H161"/>
    <mergeCell ref="G162:H162"/>
    <mergeCell ref="G163:H163"/>
    <mergeCell ref="C172:D172"/>
    <mergeCell ref="C160:D160"/>
    <mergeCell ref="C162:D162"/>
    <mergeCell ref="C163:D163"/>
    <mergeCell ref="C170:D170"/>
    <mergeCell ref="E175:F175"/>
    <mergeCell ref="E176:F176"/>
    <mergeCell ref="E177:F177"/>
    <mergeCell ref="G172:H172"/>
    <mergeCell ref="G174:H174"/>
    <mergeCell ref="G175:H175"/>
    <mergeCell ref="G176:H176"/>
    <mergeCell ref="G177:H177"/>
    <mergeCell ref="E165:F165"/>
    <mergeCell ref="C31:E31"/>
    <mergeCell ref="F31:H31"/>
    <mergeCell ref="I31:K31"/>
    <mergeCell ref="L31:N31"/>
    <mergeCell ref="O31:Q31"/>
    <mergeCell ref="F82:H82"/>
    <mergeCell ref="N82:P82"/>
    <mergeCell ref="R47:T47"/>
    <mergeCell ref="O47:Q47"/>
    <mergeCell ref="I40:N40"/>
    <mergeCell ref="C41:H41"/>
    <mergeCell ref="I41:N41"/>
    <mergeCell ref="O41:T41"/>
    <mergeCell ref="C44:Z44"/>
    <mergeCell ref="I46:N46"/>
    <mergeCell ref="C52:E52"/>
    <mergeCell ref="C56:H56"/>
    <mergeCell ref="C46:H46"/>
    <mergeCell ref="O157:AA168"/>
    <mergeCell ref="X150:AA150"/>
    <mergeCell ref="O46:T46"/>
    <mergeCell ref="C45:T45"/>
    <mergeCell ref="I109:N109"/>
    <mergeCell ref="C120:E120"/>
    <mergeCell ref="U62:Z62"/>
    <mergeCell ref="U80:Z80"/>
    <mergeCell ref="O99:T99"/>
    <mergeCell ref="U99:Z99"/>
    <mergeCell ref="O100:Q100"/>
    <mergeCell ref="R100:T100"/>
    <mergeCell ref="U100:W100"/>
    <mergeCell ref="X100:Z100"/>
    <mergeCell ref="E174:F174"/>
    <mergeCell ref="G156:H157"/>
    <mergeCell ref="G173:H173"/>
    <mergeCell ref="L15:N15"/>
    <mergeCell ref="C28:Z28"/>
    <mergeCell ref="R31:T31"/>
    <mergeCell ref="U31:W31"/>
    <mergeCell ref="X31:Z31"/>
    <mergeCell ref="O15:Q15"/>
    <mergeCell ref="R15:T15"/>
    <mergeCell ref="U15:W15"/>
    <mergeCell ref="U41:Z41"/>
    <mergeCell ref="C40:H40"/>
    <mergeCell ref="C23:H23"/>
    <mergeCell ref="C29:Z29"/>
    <mergeCell ref="I30:N30"/>
    <mergeCell ref="O30:T30"/>
    <mergeCell ref="U30:Z30"/>
    <mergeCell ref="U40:Z40"/>
    <mergeCell ref="C39:H39"/>
    <mergeCell ref="U63:Z63"/>
    <mergeCell ref="C30:H30"/>
    <mergeCell ref="C36:E36"/>
    <mergeCell ref="O40:T40"/>
    <mergeCell ref="C57:H57"/>
    <mergeCell ref="I57:N57"/>
    <mergeCell ref="G166:H166"/>
    <mergeCell ref="C164:D164"/>
    <mergeCell ref="C119:H119"/>
    <mergeCell ref="C156:D157"/>
    <mergeCell ref="E156:F157"/>
    <mergeCell ref="I137:N137"/>
    <mergeCell ref="I158:J166"/>
    <mergeCell ref="C158:D158"/>
    <mergeCell ref="C159:D159"/>
    <mergeCell ref="F64:H64"/>
    <mergeCell ref="I64:K64"/>
    <mergeCell ref="N64:P64"/>
    <mergeCell ref="C68:H68"/>
    <mergeCell ref="C130:H130"/>
    <mergeCell ref="I130:N130"/>
    <mergeCell ref="C81:H81"/>
    <mergeCell ref="C82:E82"/>
    <mergeCell ref="C110:H110"/>
    <mergeCell ref="F100:H100"/>
    <mergeCell ref="C99:H99"/>
    <mergeCell ref="I99:N99"/>
    <mergeCell ref="I100:K100"/>
    <mergeCell ref="C125:E125"/>
    <mergeCell ref="C129:H129"/>
    <mergeCell ref="I129:N129"/>
    <mergeCell ref="C146:H146"/>
    <mergeCell ref="C147:H147"/>
    <mergeCell ref="I147:N147"/>
    <mergeCell ref="E163:F163"/>
    <mergeCell ref="C64:E64"/>
    <mergeCell ref="C108:H108"/>
    <mergeCell ref="C128:H128"/>
    <mergeCell ref="C143:E143"/>
    <mergeCell ref="E158:F158"/>
    <mergeCell ref="E159:F159"/>
    <mergeCell ref="L100:N100"/>
    <mergeCell ref="I183:J184"/>
    <mergeCell ref="C178:D178"/>
    <mergeCell ref="G170:H170"/>
    <mergeCell ref="G179:H179"/>
    <mergeCell ref="O170:AA189"/>
    <mergeCell ref="C136:Z136"/>
    <mergeCell ref="C179:F179"/>
    <mergeCell ref="AA137:AA139"/>
    <mergeCell ref="G158:H158"/>
    <mergeCell ref="G159:H159"/>
    <mergeCell ref="C167:D167"/>
    <mergeCell ref="E178:F178"/>
    <mergeCell ref="G169:H169"/>
    <mergeCell ref="C176:D176"/>
    <mergeCell ref="C174:D174"/>
    <mergeCell ref="G171:H171"/>
    <mergeCell ref="C177:D177"/>
    <mergeCell ref="C175:D175"/>
    <mergeCell ref="G178:H178"/>
    <mergeCell ref="E169:F169"/>
    <mergeCell ref="E170:F170"/>
    <mergeCell ref="E171:F171"/>
    <mergeCell ref="E172:F172"/>
    <mergeCell ref="E173:F173"/>
    <mergeCell ref="O129:T129"/>
    <mergeCell ref="U129:Z129"/>
    <mergeCell ref="U119:Z119"/>
    <mergeCell ref="R120:T120"/>
    <mergeCell ref="U120:W120"/>
    <mergeCell ref="X120:Z120"/>
    <mergeCell ref="O109:T109"/>
    <mergeCell ref="I110:N110"/>
    <mergeCell ref="O110:T110"/>
    <mergeCell ref="O119:T119"/>
    <mergeCell ref="C173:D173"/>
    <mergeCell ref="C169:D169"/>
    <mergeCell ref="C171:D171"/>
    <mergeCell ref="E164:F164"/>
    <mergeCell ref="G164:H164"/>
    <mergeCell ref="G165:H165"/>
    <mergeCell ref="C165:D165"/>
    <mergeCell ref="C161:D161"/>
    <mergeCell ref="C166:F166"/>
    <mergeCell ref="AA14:AA15"/>
    <mergeCell ref="AA30:AA31"/>
    <mergeCell ref="U87:X87"/>
    <mergeCell ref="AA99:AA101"/>
    <mergeCell ref="AA119:AA121"/>
    <mergeCell ref="AA63:AA65"/>
    <mergeCell ref="AA81:AA83"/>
    <mergeCell ref="U73:Z73"/>
    <mergeCell ref="U74:Z74"/>
    <mergeCell ref="X47:Z47"/>
    <mergeCell ref="U109:Z109"/>
    <mergeCell ref="U81:Z81"/>
    <mergeCell ref="U82:W82"/>
    <mergeCell ref="X112:AA112"/>
    <mergeCell ref="X76:AA76"/>
    <mergeCell ref="X94:AA94"/>
    <mergeCell ref="U72:Z72"/>
    <mergeCell ref="U14:Z14"/>
    <mergeCell ref="U69:X69"/>
    <mergeCell ref="U90:Z90"/>
    <mergeCell ref="U91:Z91"/>
    <mergeCell ref="U92:Z92"/>
    <mergeCell ref="C98:Z98"/>
    <mergeCell ref="B94:C94"/>
    <mergeCell ref="O190:AA191"/>
    <mergeCell ref="O130:T130"/>
    <mergeCell ref="U130:Z130"/>
    <mergeCell ref="I119:N119"/>
    <mergeCell ref="C137:H137"/>
    <mergeCell ref="O147:T147"/>
    <mergeCell ref="U147:Z147"/>
    <mergeCell ref="C148:H148"/>
    <mergeCell ref="I148:N148"/>
    <mergeCell ref="O148:T148"/>
    <mergeCell ref="U148:Z148"/>
    <mergeCell ref="F138:H138"/>
    <mergeCell ref="F120:H120"/>
    <mergeCell ref="I120:K120"/>
    <mergeCell ref="O137:T137"/>
    <mergeCell ref="U137:Z137"/>
    <mergeCell ref="C138:E138"/>
    <mergeCell ref="I138:K138"/>
    <mergeCell ref="L138:N138"/>
    <mergeCell ref="O138:Q138"/>
    <mergeCell ref="R138:T138"/>
    <mergeCell ref="U138:W138"/>
    <mergeCell ref="X138:Z138"/>
    <mergeCell ref="X132:AA13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
  <sheetViews>
    <sheetView workbookViewId="0">
      <selection activeCell="M11" sqref="M11"/>
    </sheetView>
  </sheetViews>
  <sheetFormatPr defaultRowHeight="15" x14ac:dyDescent="0.25"/>
  <cols>
    <col min="2" max="2" width="27.28515625" customWidth="1"/>
    <col min="3" max="3" width="9" style="3"/>
  </cols>
  <sheetData>
    <row r="1" spans="2:32" ht="15.75" thickBot="1" x14ac:dyDescent="0.3"/>
    <row r="2" spans="2:32" x14ac:dyDescent="0.25">
      <c r="B2" s="70" t="s">
        <v>3</v>
      </c>
      <c r="C2" s="74" t="s">
        <v>4</v>
      </c>
      <c r="D2" s="75" t="s">
        <v>5</v>
      </c>
    </row>
    <row r="3" spans="2:32" x14ac:dyDescent="0.25">
      <c r="B3" s="71" t="s">
        <v>32</v>
      </c>
      <c r="C3" s="533" t="s">
        <v>33</v>
      </c>
      <c r="D3" s="534"/>
    </row>
    <row r="4" spans="2:32" x14ac:dyDescent="0.25">
      <c r="B4" s="72" t="s">
        <v>0</v>
      </c>
      <c r="C4" s="533">
        <v>35</v>
      </c>
      <c r="D4" s="534"/>
      <c r="E4" s="1"/>
      <c r="F4" s="1"/>
      <c r="G4" s="1"/>
      <c r="H4" s="1"/>
      <c r="I4" s="1"/>
      <c r="J4" s="1"/>
      <c r="K4" s="1"/>
      <c r="L4" s="1"/>
      <c r="M4" s="1"/>
      <c r="N4" s="1"/>
      <c r="O4" s="1"/>
      <c r="P4" s="1"/>
      <c r="Q4" s="1"/>
      <c r="R4" s="1"/>
      <c r="S4" s="1"/>
      <c r="T4" s="1"/>
      <c r="U4" s="1"/>
      <c r="V4" s="1"/>
      <c r="W4" s="1"/>
      <c r="X4" s="1"/>
      <c r="Y4" s="1"/>
      <c r="Z4" s="1"/>
      <c r="AA4" s="1"/>
      <c r="AB4" s="1"/>
      <c r="AC4" s="1"/>
      <c r="AD4" s="1"/>
      <c r="AE4" s="1"/>
      <c r="AF4" s="1"/>
    </row>
    <row r="5" spans="2:32" x14ac:dyDescent="0.25">
      <c r="B5" s="72" t="s">
        <v>2</v>
      </c>
      <c r="C5" s="533">
        <v>25</v>
      </c>
      <c r="D5" s="534"/>
      <c r="E5" s="1"/>
      <c r="F5" s="1"/>
      <c r="G5" s="1"/>
      <c r="H5" s="1"/>
      <c r="I5" s="1"/>
      <c r="J5" s="1"/>
      <c r="K5" s="1"/>
      <c r="L5" s="1"/>
      <c r="M5" s="1"/>
      <c r="N5" s="1"/>
      <c r="O5" s="1"/>
      <c r="P5" s="1"/>
      <c r="Q5" s="1"/>
      <c r="R5" s="1"/>
      <c r="S5" s="1"/>
      <c r="T5" s="1"/>
      <c r="U5" s="1"/>
      <c r="V5" s="1"/>
      <c r="W5" s="1"/>
      <c r="X5" s="1"/>
      <c r="Y5" s="1"/>
      <c r="Z5" s="1"/>
      <c r="AA5" s="1"/>
      <c r="AB5" s="1"/>
      <c r="AC5" s="1"/>
      <c r="AD5" s="1"/>
      <c r="AE5" s="1"/>
      <c r="AF5" s="1"/>
    </row>
    <row r="6" spans="2:32" x14ac:dyDescent="0.25">
      <c r="B6" s="72" t="s">
        <v>77</v>
      </c>
      <c r="C6" s="533">
        <v>15</v>
      </c>
      <c r="D6" s="534"/>
      <c r="E6" s="1"/>
      <c r="F6" s="1"/>
      <c r="G6" s="1"/>
      <c r="H6" s="1"/>
      <c r="I6" s="1"/>
      <c r="J6" s="1"/>
      <c r="K6" s="1"/>
      <c r="L6" s="1"/>
      <c r="M6" s="1"/>
      <c r="N6" s="1"/>
      <c r="O6" s="1"/>
      <c r="P6" s="1"/>
      <c r="Q6" s="1"/>
      <c r="R6" s="1"/>
      <c r="S6" s="1"/>
      <c r="T6" s="1"/>
      <c r="U6" s="1"/>
      <c r="V6" s="1"/>
      <c r="W6" s="1"/>
      <c r="X6" s="1"/>
      <c r="Y6" s="1"/>
      <c r="Z6" s="1"/>
      <c r="AA6" s="1"/>
      <c r="AB6" s="1"/>
      <c r="AC6" s="1"/>
      <c r="AD6" s="1"/>
      <c r="AE6" s="1"/>
      <c r="AF6" s="1"/>
    </row>
    <row r="7" spans="2:32" x14ac:dyDescent="0.25">
      <c r="B7" s="72" t="s">
        <v>84</v>
      </c>
      <c r="C7" s="533">
        <v>2</v>
      </c>
      <c r="D7" s="534"/>
      <c r="E7" s="1"/>
      <c r="F7" s="1"/>
      <c r="G7" s="1"/>
      <c r="H7" s="1"/>
      <c r="I7" s="1"/>
      <c r="J7" s="1"/>
      <c r="K7" s="1"/>
      <c r="L7" s="1"/>
      <c r="M7" s="1"/>
      <c r="N7" s="1"/>
      <c r="O7" s="1"/>
      <c r="P7" s="1"/>
      <c r="Q7" s="1"/>
      <c r="R7" s="1"/>
      <c r="S7" s="1"/>
      <c r="T7" s="1"/>
      <c r="U7" s="1"/>
      <c r="V7" s="1"/>
      <c r="W7" s="1"/>
      <c r="X7" s="1"/>
      <c r="Y7" s="1"/>
      <c r="Z7" s="1"/>
      <c r="AA7" s="1"/>
      <c r="AB7" s="1"/>
      <c r="AC7" s="1"/>
      <c r="AD7" s="1"/>
      <c r="AE7" s="1"/>
      <c r="AF7" s="1"/>
    </row>
    <row r="8" spans="2:32" x14ac:dyDescent="0.25">
      <c r="B8" s="72" t="s">
        <v>1</v>
      </c>
      <c r="C8" s="76">
        <v>13</v>
      </c>
      <c r="D8" s="77" t="s">
        <v>6</v>
      </c>
      <c r="E8" s="1"/>
      <c r="F8" s="1"/>
      <c r="G8" s="1"/>
      <c r="H8" s="1"/>
      <c r="I8" s="1"/>
      <c r="J8" s="1"/>
      <c r="K8" s="1"/>
      <c r="L8" s="1"/>
      <c r="M8" s="1"/>
      <c r="N8" s="1"/>
      <c r="O8" s="1"/>
      <c r="P8" s="1"/>
      <c r="Q8" s="1"/>
      <c r="R8" s="1"/>
      <c r="S8" s="1"/>
      <c r="T8" s="1"/>
      <c r="U8" s="1"/>
      <c r="V8" s="1"/>
      <c r="W8" s="1"/>
      <c r="X8" s="1"/>
      <c r="Y8" s="1"/>
      <c r="Z8" s="1"/>
      <c r="AA8" s="1"/>
      <c r="AB8" s="1"/>
      <c r="AC8" s="1"/>
      <c r="AD8" s="1"/>
      <c r="AE8" s="1"/>
      <c r="AF8" s="1"/>
    </row>
    <row r="9" spans="2:32" x14ac:dyDescent="0.25">
      <c r="B9" s="72" t="s">
        <v>85</v>
      </c>
      <c r="C9" s="533">
        <v>6</v>
      </c>
      <c r="D9" s="534"/>
      <c r="E9" s="1"/>
      <c r="F9" s="1"/>
      <c r="G9" s="1"/>
      <c r="H9" s="1"/>
      <c r="I9" s="1"/>
      <c r="J9" s="1"/>
      <c r="K9" s="1"/>
      <c r="L9" s="1"/>
      <c r="M9" s="1"/>
      <c r="N9" s="1"/>
      <c r="O9" s="1"/>
      <c r="P9" s="1"/>
      <c r="Q9" s="1"/>
      <c r="R9" s="1"/>
      <c r="S9" s="1"/>
      <c r="T9" s="1"/>
      <c r="U9" s="1"/>
      <c r="V9" s="1"/>
      <c r="W9" s="1"/>
      <c r="X9" s="1"/>
      <c r="Y9" s="1"/>
      <c r="Z9" s="1"/>
      <c r="AA9" s="1"/>
      <c r="AB9" s="1"/>
      <c r="AC9" s="1"/>
      <c r="AD9" s="1"/>
      <c r="AE9" s="1"/>
      <c r="AF9" s="1"/>
    </row>
    <row r="10" spans="2:32" x14ac:dyDescent="0.25">
      <c r="B10" s="72" t="s">
        <v>81</v>
      </c>
      <c r="C10" s="539">
        <v>9649</v>
      </c>
      <c r="D10" s="534"/>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2:32" x14ac:dyDescent="0.25">
      <c r="B11" s="72" t="s">
        <v>7</v>
      </c>
      <c r="C11" s="535">
        <v>533</v>
      </c>
      <c r="D11" s="536"/>
    </row>
    <row r="12" spans="2:32" x14ac:dyDescent="0.25">
      <c r="B12" s="72" t="s">
        <v>78</v>
      </c>
      <c r="C12" s="535" t="s">
        <v>79</v>
      </c>
      <c r="D12" s="536"/>
    </row>
    <row r="13" spans="2:32" x14ac:dyDescent="0.25">
      <c r="B13" s="72" t="s">
        <v>86</v>
      </c>
      <c r="C13" s="535" t="s">
        <v>79</v>
      </c>
      <c r="D13" s="536"/>
    </row>
    <row r="14" spans="2:32" ht="15.75" thickBot="1" x14ac:dyDescent="0.3">
      <c r="B14" s="73" t="s">
        <v>87</v>
      </c>
      <c r="C14" s="537" t="s">
        <v>80</v>
      </c>
      <c r="D14" s="538"/>
    </row>
  </sheetData>
  <mergeCells count="11">
    <mergeCell ref="C12:D12"/>
    <mergeCell ref="C13:D13"/>
    <mergeCell ref="C14:D14"/>
    <mergeCell ref="C10:D10"/>
    <mergeCell ref="C11:D11"/>
    <mergeCell ref="C9:D9"/>
    <mergeCell ref="C3:D3"/>
    <mergeCell ref="C4:D4"/>
    <mergeCell ref="C5:D5"/>
    <mergeCell ref="C6:D6"/>
    <mergeCell ref="C7:D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Guidance Budget</vt:lpstr>
      <vt:lpstr>2.  Case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Malcolm</dc:creator>
  <cp:lastModifiedBy>Malcolm</cp:lastModifiedBy>
  <cp:lastPrinted>2016-11-02T10:21:46Z</cp:lastPrinted>
  <dcterms:created xsi:type="dcterms:W3CDTF">2016-10-20T13:15:58Z</dcterms:created>
  <dcterms:modified xsi:type="dcterms:W3CDTF">2018-05-22T21:32:37Z</dcterms:modified>
</cp:coreProperties>
</file>